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amcalister\Desktop\"/>
    </mc:Choice>
  </mc:AlternateContent>
  <bookViews>
    <workbookView xWindow="0" yWindow="0" windowWidth="2040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1" l="1"/>
  <c r="J68" i="1"/>
  <c r="I68" i="1"/>
  <c r="P61" i="1" l="1"/>
  <c r="J61" i="1"/>
  <c r="I61" i="1"/>
  <c r="P60" i="1"/>
  <c r="J60" i="1"/>
  <c r="I60" i="1"/>
  <c r="P66" i="1" l="1"/>
  <c r="P69" i="1" l="1"/>
  <c r="J59" i="1" l="1"/>
  <c r="J67" i="1"/>
  <c r="J64" i="1"/>
  <c r="I59" i="1"/>
  <c r="I67" i="1"/>
  <c r="I64" i="1"/>
  <c r="P65" i="1"/>
  <c r="P59" i="1"/>
  <c r="P67" i="1"/>
  <c r="P64" i="1"/>
  <c r="J65" i="1"/>
  <c r="I65" i="1"/>
  <c r="P51" i="1" l="1"/>
  <c r="P49" i="1"/>
  <c r="P62" i="1"/>
  <c r="P63" i="1"/>
  <c r="P54" i="1"/>
  <c r="P58" i="1" l="1"/>
  <c r="P57" i="1"/>
  <c r="J53" i="1"/>
  <c r="J50" i="1"/>
  <c r="J55" i="1"/>
  <c r="J56" i="1"/>
  <c r="J57" i="1"/>
  <c r="J58" i="1"/>
  <c r="I53" i="1"/>
  <c r="I50" i="1"/>
  <c r="I55" i="1"/>
  <c r="I56" i="1"/>
  <c r="I57" i="1"/>
  <c r="I58" i="1"/>
  <c r="P52" i="1"/>
  <c r="P53" i="1"/>
  <c r="P50" i="1"/>
  <c r="P55" i="1"/>
  <c r="P56" i="1"/>
  <c r="J52" i="1"/>
  <c r="I52" i="1"/>
  <c r="P45" i="1" l="1"/>
  <c r="J45" i="1"/>
  <c r="I45" i="1"/>
  <c r="P44" i="1"/>
  <c r="J44" i="1"/>
  <c r="I44" i="1"/>
  <c r="P48" i="1" l="1"/>
  <c r="P47" i="1" l="1"/>
  <c r="P38" i="1" l="1"/>
  <c r="J35" i="1" l="1"/>
  <c r="J43" i="1"/>
  <c r="I35" i="1"/>
  <c r="I43" i="1" l="1"/>
  <c r="J31" i="1" l="1"/>
  <c r="I31" i="1"/>
  <c r="J30" i="1"/>
  <c r="I30" i="1"/>
  <c r="J16" i="1" l="1"/>
  <c r="I16" i="1"/>
  <c r="J15" i="1"/>
  <c r="I15" i="1"/>
  <c r="J17" i="1" l="1"/>
  <c r="I17" i="1"/>
  <c r="J27" i="1" l="1"/>
  <c r="I27" i="1"/>
  <c r="J26" i="1"/>
  <c r="I26" i="1"/>
  <c r="J24" i="1" l="1"/>
  <c r="I24" i="1"/>
  <c r="J22" i="1" l="1"/>
  <c r="I22" i="1"/>
  <c r="J21" i="1" l="1"/>
  <c r="I21" i="1"/>
  <c r="I6" i="1" l="1"/>
  <c r="J6" i="1"/>
  <c r="I2" i="1"/>
  <c r="J2" i="1"/>
  <c r="I13" i="1"/>
  <c r="J13" i="1"/>
  <c r="I14" i="1"/>
  <c r="J14" i="1"/>
  <c r="I9" i="1"/>
  <c r="J9" i="1"/>
  <c r="I7" i="1"/>
  <c r="J7" i="1"/>
  <c r="I19" i="1"/>
  <c r="J19" i="1"/>
  <c r="I18" i="1"/>
  <c r="J18" i="1"/>
  <c r="I20" i="1"/>
  <c r="J20" i="1"/>
  <c r="P6" i="1"/>
  <c r="P2" i="1"/>
  <c r="P4" i="1"/>
  <c r="P12" i="1"/>
  <c r="P10" i="1"/>
  <c r="P13" i="1"/>
  <c r="P14" i="1"/>
  <c r="P9" i="1"/>
  <c r="P11" i="1"/>
  <c r="P8" i="1"/>
  <c r="P7" i="1"/>
  <c r="P19" i="1"/>
  <c r="P18" i="1"/>
  <c r="P20" i="1"/>
  <c r="P5" i="1"/>
  <c r="P21" i="1"/>
  <c r="P22" i="1"/>
  <c r="P24" i="1"/>
  <c r="P29" i="1"/>
  <c r="P26" i="1"/>
  <c r="P27" i="1"/>
  <c r="P32" i="1"/>
  <c r="P33" i="1"/>
  <c r="P34" i="1"/>
  <c r="P17" i="1"/>
  <c r="P23" i="1"/>
  <c r="P36" i="1"/>
  <c r="P37" i="1"/>
  <c r="P25" i="1"/>
  <c r="P28" i="1"/>
  <c r="P15" i="1"/>
  <c r="P16" i="1"/>
  <c r="P30" i="1"/>
  <c r="P31" i="1"/>
  <c r="P39" i="1"/>
  <c r="P40" i="1"/>
  <c r="P43" i="1"/>
  <c r="P41" i="1"/>
  <c r="P42" i="1"/>
  <c r="P35" i="1"/>
  <c r="P46" i="1"/>
  <c r="P3" i="1"/>
</calcChain>
</file>

<file path=xl/sharedStrings.xml><?xml version="1.0" encoding="utf-8"?>
<sst xmlns="http://schemas.openxmlformats.org/spreadsheetml/2006/main" count="364" uniqueCount="242">
  <si>
    <t>Date</t>
  </si>
  <si>
    <t>Buyer</t>
  </si>
  <si>
    <t>Seller</t>
  </si>
  <si>
    <t>Township</t>
  </si>
  <si>
    <t>Section</t>
  </si>
  <si>
    <t>Sales Price</t>
  </si>
  <si>
    <t>Deeded Acres</t>
  </si>
  <si>
    <t>Net Acres</t>
  </si>
  <si>
    <t>$/Deeded Acre</t>
  </si>
  <si>
    <t>$/Net Acre</t>
  </si>
  <si>
    <t>Avg CSR2</t>
  </si>
  <si>
    <t>Land Value</t>
  </si>
  <si>
    <t>Outbuilding Value</t>
  </si>
  <si>
    <t>Dwelling Value</t>
  </si>
  <si>
    <t>Total Value</t>
  </si>
  <si>
    <t>Book/Page</t>
  </si>
  <si>
    <t>Sales Remarks</t>
  </si>
  <si>
    <t>Green</t>
  </si>
  <si>
    <t>Delaney</t>
  </si>
  <si>
    <t>Jackson</t>
  </si>
  <si>
    <t>2017-0047</t>
  </si>
  <si>
    <t>Ag Dwelling</t>
  </si>
  <si>
    <t>Bride</t>
  </si>
  <si>
    <t>Butler</t>
  </si>
  <si>
    <t>2017-0030,34,35,36</t>
  </si>
  <si>
    <t>Maguire EtAl</t>
  </si>
  <si>
    <t>$/Adj CSR2 point (rounded)</t>
  </si>
  <si>
    <t>Franzmeier</t>
  </si>
  <si>
    <t>Kuhrt</t>
  </si>
  <si>
    <t>2017-0021</t>
  </si>
  <si>
    <t xml:space="preserve">adjoining land </t>
  </si>
  <si>
    <t>Freese</t>
  </si>
  <si>
    <t>Buchan</t>
  </si>
  <si>
    <t>Lincoln</t>
  </si>
  <si>
    <t xml:space="preserve"> </t>
  </si>
  <si>
    <t>2017-0127</t>
  </si>
  <si>
    <t>Landgraf</t>
  </si>
  <si>
    <t>Hammen</t>
  </si>
  <si>
    <t>Twin Lakes</t>
  </si>
  <si>
    <t>2017-0269</t>
  </si>
  <si>
    <t>Finley</t>
  </si>
  <si>
    <t xml:space="preserve">Ridgely </t>
  </si>
  <si>
    <t xml:space="preserve">Lake Creek </t>
  </si>
  <si>
    <t>2017-0182,85</t>
  </si>
  <si>
    <t xml:space="preserve">RR Dwlg </t>
  </si>
  <si>
    <t>Nelson</t>
  </si>
  <si>
    <t>Sukovaty</t>
  </si>
  <si>
    <t>Sherman</t>
  </si>
  <si>
    <t>2017-0357</t>
  </si>
  <si>
    <t>Scharn</t>
  </si>
  <si>
    <t>Williams</t>
  </si>
  <si>
    <t>2017-0350,51</t>
  </si>
  <si>
    <t>Schade</t>
  </si>
  <si>
    <t xml:space="preserve">adjacent land </t>
  </si>
  <si>
    <t>Nash</t>
  </si>
  <si>
    <t>Wise EtAl</t>
  </si>
  <si>
    <t>Center</t>
  </si>
  <si>
    <t>2017-0253</t>
  </si>
  <si>
    <t>Earnest</t>
  </si>
  <si>
    <t>Klinger</t>
  </si>
  <si>
    <t xml:space="preserve">Greenfield </t>
  </si>
  <si>
    <t xml:space="preserve">  </t>
  </si>
  <si>
    <t>2017-0246</t>
  </si>
  <si>
    <t xml:space="preserve">RR Dwlg/Estate Sale  </t>
  </si>
  <si>
    <t>Christenson</t>
  </si>
  <si>
    <t>Thomas</t>
  </si>
  <si>
    <t>2017-0201</t>
  </si>
  <si>
    <t>Norton</t>
  </si>
  <si>
    <t>Moberg</t>
  </si>
  <si>
    <t>2017-0089</t>
  </si>
  <si>
    <t>Hildreth</t>
  </si>
  <si>
    <t>Benckendorf</t>
  </si>
  <si>
    <t>Calhoun</t>
  </si>
  <si>
    <t>2017-0505</t>
  </si>
  <si>
    <t>5/6 interest/family sale</t>
  </si>
  <si>
    <t>Block</t>
  </si>
  <si>
    <t>Doty</t>
  </si>
  <si>
    <t>Elm Grove</t>
  </si>
  <si>
    <t>2017-0552</t>
  </si>
  <si>
    <t>Messerich</t>
  </si>
  <si>
    <t>Pudenz</t>
  </si>
  <si>
    <t>2017-0584</t>
  </si>
  <si>
    <t>Nutra Tech</t>
  </si>
  <si>
    <t>Springhill Ac</t>
  </si>
  <si>
    <t>2017-0583</t>
  </si>
  <si>
    <t xml:space="preserve">confinements </t>
  </si>
  <si>
    <t>Vosberg</t>
  </si>
  <si>
    <t>2017-0608</t>
  </si>
  <si>
    <t xml:space="preserve">family sale </t>
  </si>
  <si>
    <t>2017-0609</t>
  </si>
  <si>
    <t xml:space="preserve">JaPeKlo </t>
  </si>
  <si>
    <t>Rheinfrank EtAl</t>
  </si>
  <si>
    <t>multiple documents</t>
  </si>
  <si>
    <t>2017-0769to774</t>
  </si>
  <si>
    <t>Brandel</t>
  </si>
  <si>
    <t>Lemke</t>
  </si>
  <si>
    <t xml:space="preserve">Cedar </t>
  </si>
  <si>
    <t>2017-0779</t>
  </si>
  <si>
    <t>RR Dwlg</t>
  </si>
  <si>
    <t>Martin</t>
  </si>
  <si>
    <t>Hatwich</t>
  </si>
  <si>
    <t>2017-0686</t>
  </si>
  <si>
    <t>2017-0681</t>
  </si>
  <si>
    <t>Hicks</t>
  </si>
  <si>
    <t>Riles</t>
  </si>
  <si>
    <t>2017-0834</t>
  </si>
  <si>
    <t xml:space="preserve">RR property </t>
  </si>
  <si>
    <t>Toms</t>
  </si>
  <si>
    <t>Gulbranson</t>
  </si>
  <si>
    <t>2017-0850</t>
  </si>
  <si>
    <t>Miller</t>
  </si>
  <si>
    <t>2017-0971</t>
  </si>
  <si>
    <t>Klocko</t>
  </si>
  <si>
    <t>Hout</t>
  </si>
  <si>
    <t>2017-0587</t>
  </si>
  <si>
    <t>Paredes</t>
  </si>
  <si>
    <t xml:space="preserve">Jepsen Etal </t>
  </si>
  <si>
    <t>2017-1021</t>
  </si>
  <si>
    <t>Erickson</t>
  </si>
  <si>
    <t>Malloy</t>
  </si>
  <si>
    <t>2017-1088</t>
  </si>
  <si>
    <t>Anderson</t>
  </si>
  <si>
    <t>Deal</t>
  </si>
  <si>
    <t>2017-1113</t>
  </si>
  <si>
    <t>Cunningham</t>
  </si>
  <si>
    <t>Brands</t>
  </si>
  <si>
    <t>2017-0712,13</t>
  </si>
  <si>
    <t xml:space="preserve">Ag Dwelling, Split </t>
  </si>
  <si>
    <t>Juergensen</t>
  </si>
  <si>
    <t>Reading</t>
  </si>
  <si>
    <t>2017-0783</t>
  </si>
  <si>
    <t xml:space="preserve">family, split </t>
  </si>
  <si>
    <t>Daniel</t>
  </si>
  <si>
    <t>Spiess</t>
  </si>
  <si>
    <t>2017-0446</t>
  </si>
  <si>
    <t xml:space="preserve">split, adj land </t>
  </si>
  <si>
    <t>2017-0450</t>
  </si>
  <si>
    <t>Smith</t>
  </si>
  <si>
    <t>Eggers</t>
  </si>
  <si>
    <t xml:space="preserve">Union </t>
  </si>
  <si>
    <t>2017-0919</t>
  </si>
  <si>
    <t>McCormick</t>
  </si>
  <si>
    <t>2017-0922</t>
  </si>
  <si>
    <t xml:space="preserve">Wise </t>
  </si>
  <si>
    <t>Jones</t>
  </si>
  <si>
    <t>Garfield</t>
  </si>
  <si>
    <t>2017-1259</t>
  </si>
  <si>
    <t>Riley</t>
  </si>
  <si>
    <t>Weimer</t>
  </si>
  <si>
    <t>2017-1276</t>
  </si>
  <si>
    <t>Moline</t>
  </si>
  <si>
    <t xml:space="preserve">Markert </t>
  </si>
  <si>
    <t>2017-1288</t>
  </si>
  <si>
    <t>Flowers</t>
  </si>
  <si>
    <t>2017-1299</t>
  </si>
  <si>
    <t>Stuhrenberg</t>
  </si>
  <si>
    <t>2017-1308</t>
  </si>
  <si>
    <t>Wetter</t>
  </si>
  <si>
    <t>6,8,29</t>
  </si>
  <si>
    <t>2017-1387</t>
  </si>
  <si>
    <t>Brown</t>
  </si>
  <si>
    <t>Higgins</t>
  </si>
  <si>
    <t>Keane</t>
  </si>
  <si>
    <t>2017-1341</t>
  </si>
  <si>
    <t xml:space="preserve">Ag Dwelling, split </t>
  </si>
  <si>
    <t>Jacobs</t>
  </si>
  <si>
    <t>DeLong</t>
  </si>
  <si>
    <t>2017-1431</t>
  </si>
  <si>
    <t>Vogel</t>
  </si>
  <si>
    <t>Kirby</t>
  </si>
  <si>
    <t>2017-1518</t>
  </si>
  <si>
    <t>Bunda</t>
  </si>
  <si>
    <t>Plantz</t>
  </si>
  <si>
    <t>2017-1550</t>
  </si>
  <si>
    <t>MAG Farms</t>
  </si>
  <si>
    <t>RBN Farms</t>
  </si>
  <si>
    <t>2017-1727</t>
  </si>
  <si>
    <t>Living Land</t>
  </si>
  <si>
    <t>2017-1728</t>
  </si>
  <si>
    <t>2017-1894</t>
  </si>
  <si>
    <t>Kramland</t>
  </si>
  <si>
    <t>Logan</t>
  </si>
  <si>
    <t>2017-1899</t>
  </si>
  <si>
    <t>Collison</t>
  </si>
  <si>
    <t>Swanson</t>
  </si>
  <si>
    <t>2017-59, 62</t>
  </si>
  <si>
    <t>2017-1930</t>
  </si>
  <si>
    <t>family</t>
  </si>
  <si>
    <t>Berner</t>
  </si>
  <si>
    <t>Hayden</t>
  </si>
  <si>
    <t>2017-1932</t>
  </si>
  <si>
    <t xml:space="preserve">adj land </t>
  </si>
  <si>
    <t>Winkelbauer</t>
  </si>
  <si>
    <t>Christopulos</t>
  </si>
  <si>
    <t>2017-2112</t>
  </si>
  <si>
    <t>2017-2115</t>
  </si>
  <si>
    <t>adj family land</t>
  </si>
  <si>
    <t xml:space="preserve">McFarland </t>
  </si>
  <si>
    <t>2017-1872</t>
  </si>
  <si>
    <t>RR, vacant land</t>
  </si>
  <si>
    <t>Reeves</t>
  </si>
  <si>
    <t>Frederickson</t>
  </si>
  <si>
    <t>2017-1843</t>
  </si>
  <si>
    <t>Batz</t>
  </si>
  <si>
    <t>Brockman</t>
  </si>
  <si>
    <t>2017-2045</t>
  </si>
  <si>
    <t>Larson</t>
  </si>
  <si>
    <t>Firearms S &amp; T</t>
  </si>
  <si>
    <t>2017-2148</t>
  </si>
  <si>
    <t>RR parcel w/cabin</t>
  </si>
  <si>
    <t>Lohrville Sow</t>
  </si>
  <si>
    <t>LCG</t>
  </si>
  <si>
    <t xml:space="preserve">   </t>
  </si>
  <si>
    <t>2017-1887</t>
  </si>
  <si>
    <t xml:space="preserve">confinement </t>
  </si>
  <si>
    <t>Wuebkers</t>
  </si>
  <si>
    <t>Hanson</t>
  </si>
  <si>
    <t>2017-2279</t>
  </si>
  <si>
    <t>Webb</t>
  </si>
  <si>
    <t>Thompson</t>
  </si>
  <si>
    <t>2017-2206</t>
  </si>
  <si>
    <t>Minnehan</t>
  </si>
  <si>
    <t>Hadden</t>
  </si>
  <si>
    <t>2017-2333 to 37</t>
  </si>
  <si>
    <t>auction</t>
  </si>
  <si>
    <t>M&amp;M Land</t>
  </si>
  <si>
    <t>Johnson</t>
  </si>
  <si>
    <t>2017-2383</t>
  </si>
  <si>
    <t>Hurburgh</t>
  </si>
  <si>
    <t>DEA Partnership</t>
  </si>
  <si>
    <t>2018-0012</t>
  </si>
  <si>
    <t>Campbell</t>
  </si>
  <si>
    <t>Irwin</t>
  </si>
  <si>
    <t>2017-2295</t>
  </si>
  <si>
    <t xml:space="preserve">Ag Dwlg </t>
  </si>
  <si>
    <t xml:space="preserve">Wuebker </t>
  </si>
  <si>
    <t>2017-2203</t>
  </si>
  <si>
    <t>Wuebker</t>
  </si>
  <si>
    <t>2017-2209</t>
  </si>
  <si>
    <t>Lott</t>
  </si>
  <si>
    <t>2018-0057</t>
  </si>
  <si>
    <t>adj land, w/house &amp; bldgs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</si>
</sst>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  "/>
    </font>
    <font>
      <sz val="8"/>
      <name val="Arial"/>
      <family val="2"/>
    </font>
    <font>
      <sz val="11"/>
      <name val="Calibri"/>
      <family val="2"/>
    </font>
    <font>
      <sz val="9"/>
      <name val="Arial  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 wrapText="1"/>
    </xf>
    <xf numFmtId="2" fontId="2" fillId="0" borderId="1" xfId="2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5" fontId="2" fillId="0" borderId="1" xfId="2" applyNumberFormat="1" applyFont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5" fontId="0" fillId="0" borderId="1" xfId="0" applyNumberFormat="1" applyFill="1" applyBorder="1" applyAlignment="1">
      <alignment horizontal="center"/>
    </xf>
    <xf numFmtId="5" fontId="0" fillId="0" borderId="0" xfId="0" applyNumberFormat="1"/>
    <xf numFmtId="0" fontId="11" fillId="0" borderId="2" xfId="0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5" fontId="0" fillId="0" borderId="2" xfId="0" applyNumberForma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zoomScaleNormal="100" workbookViewId="0">
      <pane ySplit="1" topLeftCell="A56" activePane="bottomLeft" state="frozen"/>
      <selection pane="bottomLeft" activeCell="R70" sqref="R70"/>
    </sheetView>
  </sheetViews>
  <sheetFormatPr defaultRowHeight="15"/>
  <cols>
    <col min="1" max="1" width="10.85546875" customWidth="1"/>
    <col min="2" max="2" width="10.5703125" customWidth="1"/>
    <col min="3" max="3" width="12.140625" customWidth="1"/>
    <col min="4" max="4" width="10" customWidth="1"/>
    <col min="5" max="5" width="6.140625" customWidth="1"/>
    <col min="6" max="6" width="10.140625" customWidth="1"/>
    <col min="7" max="7" width="7.140625" customWidth="1"/>
    <col min="8" max="8" width="6.28515625" customWidth="1"/>
    <col min="9" max="9" width="8.28515625" customWidth="1"/>
    <col min="10" max="10" width="8.140625" style="40" customWidth="1"/>
    <col min="11" max="11" width="6.7109375" customWidth="1"/>
    <col min="12" max="12" width="9.85546875" customWidth="1"/>
    <col min="13" max="13" width="10.140625" customWidth="1"/>
    <col min="14" max="14" width="9.7109375" customWidth="1"/>
    <col min="15" max="15" width="8.7109375" customWidth="1"/>
    <col min="16" max="16" width="9.7109375" customWidth="1"/>
    <col min="17" max="17" width="11.42578125" customWidth="1"/>
    <col min="18" max="18" width="20.7109375" customWidth="1"/>
  </cols>
  <sheetData>
    <row r="1" spans="1:18" ht="34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9" t="s">
        <v>9</v>
      </c>
      <c r="K1" s="6" t="s">
        <v>10</v>
      </c>
      <c r="L1" s="8" t="s">
        <v>26</v>
      </c>
      <c r="M1" s="9" t="s">
        <v>11</v>
      </c>
      <c r="N1" s="4" t="s">
        <v>12</v>
      </c>
      <c r="O1" s="4" t="s">
        <v>13</v>
      </c>
      <c r="P1" s="4" t="s">
        <v>14</v>
      </c>
      <c r="Q1" s="2" t="s">
        <v>15</v>
      </c>
      <c r="R1" s="2" t="s">
        <v>16</v>
      </c>
    </row>
    <row r="2" spans="1:18">
      <c r="A2" s="10">
        <v>42725</v>
      </c>
      <c r="B2" s="41" t="s">
        <v>27</v>
      </c>
      <c r="C2" s="11" t="s">
        <v>28</v>
      </c>
      <c r="D2" s="11" t="s">
        <v>23</v>
      </c>
      <c r="E2" s="11">
        <v>17</v>
      </c>
      <c r="F2" s="12">
        <v>320000</v>
      </c>
      <c r="G2" s="13">
        <v>40</v>
      </c>
      <c r="H2" s="13">
        <v>40</v>
      </c>
      <c r="I2" s="12">
        <f>F2/G2</f>
        <v>8000</v>
      </c>
      <c r="J2" s="15">
        <f>F2/H2</f>
        <v>8000</v>
      </c>
      <c r="K2" s="13">
        <v>87.8</v>
      </c>
      <c r="L2" s="14">
        <v>92</v>
      </c>
      <c r="M2" s="12">
        <v>87870</v>
      </c>
      <c r="N2" s="12"/>
      <c r="O2" s="12"/>
      <c r="P2" s="12">
        <f t="shared" ref="P2:P33" si="0">M2+N2+O2</f>
        <v>87870</v>
      </c>
      <c r="Q2" s="11" t="s">
        <v>29</v>
      </c>
      <c r="R2" s="16" t="s">
        <v>30</v>
      </c>
    </row>
    <row r="3" spans="1:18">
      <c r="A3" s="17">
        <v>42727</v>
      </c>
      <c r="B3" s="18" t="s">
        <v>17</v>
      </c>
      <c r="C3" s="18" t="s">
        <v>18</v>
      </c>
      <c r="D3" s="18" t="s">
        <v>19</v>
      </c>
      <c r="E3" s="18">
        <v>29</v>
      </c>
      <c r="F3" s="14">
        <v>70000</v>
      </c>
      <c r="G3" s="19">
        <v>3.99</v>
      </c>
      <c r="H3" s="19"/>
      <c r="I3" s="12"/>
      <c r="J3" s="15"/>
      <c r="K3" s="19"/>
      <c r="L3" s="14"/>
      <c r="M3" s="20">
        <v>6500</v>
      </c>
      <c r="N3" s="14">
        <v>780</v>
      </c>
      <c r="O3" s="14">
        <v>43230</v>
      </c>
      <c r="P3" s="12">
        <f t="shared" si="0"/>
        <v>50510</v>
      </c>
      <c r="Q3" s="43" t="s">
        <v>20</v>
      </c>
      <c r="R3" s="44" t="s">
        <v>21</v>
      </c>
    </row>
    <row r="4" spans="1:18">
      <c r="A4" s="17">
        <v>42731</v>
      </c>
      <c r="B4" s="23" t="s">
        <v>32</v>
      </c>
      <c r="C4" s="18" t="s">
        <v>31</v>
      </c>
      <c r="D4" s="18" t="s">
        <v>33</v>
      </c>
      <c r="E4" s="18">
        <v>29</v>
      </c>
      <c r="F4" s="14">
        <v>110000</v>
      </c>
      <c r="G4" s="19">
        <v>5.6</v>
      </c>
      <c r="H4" s="19"/>
      <c r="I4" s="12" t="s">
        <v>34</v>
      </c>
      <c r="J4" s="15" t="s">
        <v>34</v>
      </c>
      <c r="K4" s="19"/>
      <c r="L4" s="14"/>
      <c r="M4" s="14">
        <v>6880</v>
      </c>
      <c r="N4" s="14">
        <v>40</v>
      </c>
      <c r="O4" s="14">
        <v>55070</v>
      </c>
      <c r="P4" s="12">
        <f t="shared" si="0"/>
        <v>61990</v>
      </c>
      <c r="Q4" s="18" t="s">
        <v>35</v>
      </c>
      <c r="R4" s="24" t="s">
        <v>21</v>
      </c>
    </row>
    <row r="5" spans="1:18">
      <c r="A5" s="17">
        <v>42731</v>
      </c>
      <c r="B5" s="18" t="s">
        <v>82</v>
      </c>
      <c r="C5" s="31" t="s">
        <v>83</v>
      </c>
      <c r="D5" s="18" t="s">
        <v>23</v>
      </c>
      <c r="E5" s="18">
        <v>29</v>
      </c>
      <c r="F5" s="14">
        <v>456000</v>
      </c>
      <c r="G5" s="19">
        <v>3</v>
      </c>
      <c r="H5" s="19"/>
      <c r="I5" s="12" t="s">
        <v>34</v>
      </c>
      <c r="J5" s="15"/>
      <c r="K5" s="19"/>
      <c r="L5" s="14"/>
      <c r="M5" s="20">
        <v>3580</v>
      </c>
      <c r="N5" s="14">
        <v>88890</v>
      </c>
      <c r="O5" s="14"/>
      <c r="P5" s="12">
        <f t="shared" si="0"/>
        <v>92470</v>
      </c>
      <c r="Q5" s="18" t="s">
        <v>84</v>
      </c>
      <c r="R5" s="21" t="s">
        <v>85</v>
      </c>
    </row>
    <row r="6" spans="1:18">
      <c r="A6" s="17">
        <v>42732</v>
      </c>
      <c r="B6" s="18" t="s">
        <v>22</v>
      </c>
      <c r="C6" s="18" t="s">
        <v>25</v>
      </c>
      <c r="D6" s="18" t="s">
        <v>23</v>
      </c>
      <c r="E6" s="18">
        <v>17</v>
      </c>
      <c r="F6" s="14">
        <v>543397</v>
      </c>
      <c r="G6" s="19">
        <v>76.09</v>
      </c>
      <c r="H6" s="19">
        <v>74.36</v>
      </c>
      <c r="I6" s="12">
        <f>F6/G6</f>
        <v>7141.5034827178342</v>
      </c>
      <c r="J6" s="15">
        <f>F6/H6</f>
        <v>7307.6519634211945</v>
      </c>
      <c r="K6" s="19">
        <v>83.58</v>
      </c>
      <c r="L6" s="14">
        <v>87</v>
      </c>
      <c r="M6" s="20">
        <v>155490</v>
      </c>
      <c r="N6" s="14"/>
      <c r="O6" s="14"/>
      <c r="P6" s="12">
        <f t="shared" si="0"/>
        <v>155490</v>
      </c>
      <c r="Q6" s="48" t="s">
        <v>24</v>
      </c>
      <c r="R6" s="42"/>
    </row>
    <row r="7" spans="1:18">
      <c r="A7" s="17">
        <v>42751</v>
      </c>
      <c r="B7" s="18" t="s">
        <v>67</v>
      </c>
      <c r="C7" s="18" t="s">
        <v>68</v>
      </c>
      <c r="D7" s="18" t="s">
        <v>38</v>
      </c>
      <c r="E7" s="18">
        <v>32</v>
      </c>
      <c r="F7" s="14">
        <v>700000</v>
      </c>
      <c r="G7" s="19">
        <v>80</v>
      </c>
      <c r="H7" s="19">
        <v>79</v>
      </c>
      <c r="I7" s="12">
        <f>F7/G7</f>
        <v>8750</v>
      </c>
      <c r="J7" s="15">
        <f>F7/H7</f>
        <v>8860.7594936708865</v>
      </c>
      <c r="K7" s="19">
        <v>86.28</v>
      </c>
      <c r="L7" s="14">
        <v>103</v>
      </c>
      <c r="M7" s="20">
        <v>159020</v>
      </c>
      <c r="N7" s="14"/>
      <c r="O7" s="14"/>
      <c r="P7" s="12">
        <f t="shared" si="0"/>
        <v>159020</v>
      </c>
      <c r="Q7" s="18" t="s">
        <v>69</v>
      </c>
      <c r="R7" s="21" t="s">
        <v>30</v>
      </c>
    </row>
    <row r="8" spans="1:18">
      <c r="A8" s="17">
        <v>42762</v>
      </c>
      <c r="B8" s="36" t="s">
        <v>64</v>
      </c>
      <c r="C8" s="18" t="s">
        <v>65</v>
      </c>
      <c r="D8" s="18" t="s">
        <v>33</v>
      </c>
      <c r="E8" s="18">
        <v>2</v>
      </c>
      <c r="F8" s="14">
        <v>250000</v>
      </c>
      <c r="G8" s="19">
        <v>2.33</v>
      </c>
      <c r="H8" s="19"/>
      <c r="I8" s="12" t="s">
        <v>34</v>
      </c>
      <c r="J8" s="15" t="s">
        <v>34</v>
      </c>
      <c r="K8" s="19"/>
      <c r="L8" s="14"/>
      <c r="M8" s="20">
        <v>28200</v>
      </c>
      <c r="N8" s="14"/>
      <c r="O8" s="14">
        <v>140760</v>
      </c>
      <c r="P8" s="12">
        <f t="shared" si="0"/>
        <v>168960</v>
      </c>
      <c r="Q8" s="18" t="s">
        <v>66</v>
      </c>
      <c r="R8" s="21" t="s">
        <v>63</v>
      </c>
    </row>
    <row r="9" spans="1:18">
      <c r="A9" s="17">
        <v>42766</v>
      </c>
      <c r="B9" s="18" t="s">
        <v>54</v>
      </c>
      <c r="C9" s="18" t="s">
        <v>55</v>
      </c>
      <c r="D9" s="18" t="s">
        <v>56</v>
      </c>
      <c r="E9" s="18">
        <v>13</v>
      </c>
      <c r="F9" s="14">
        <v>420000</v>
      </c>
      <c r="G9" s="19">
        <v>40</v>
      </c>
      <c r="H9" s="19">
        <v>37.659999999999997</v>
      </c>
      <c r="I9" s="12">
        <f>F9/G9</f>
        <v>10500</v>
      </c>
      <c r="J9" s="15">
        <f>F9/H9</f>
        <v>11152.416356877324</v>
      </c>
      <c r="K9" s="19">
        <v>85</v>
      </c>
      <c r="L9" s="14">
        <v>131</v>
      </c>
      <c r="M9" s="20">
        <v>76510</v>
      </c>
      <c r="N9" s="14"/>
      <c r="O9" s="14"/>
      <c r="P9" s="12">
        <f t="shared" si="0"/>
        <v>76510</v>
      </c>
      <c r="Q9" s="18" t="s">
        <v>57</v>
      </c>
      <c r="R9" s="35" t="s">
        <v>30</v>
      </c>
    </row>
    <row r="10" spans="1:18">
      <c r="A10" s="17">
        <v>42767</v>
      </c>
      <c r="B10" s="18" t="s">
        <v>40</v>
      </c>
      <c r="C10" s="18" t="s">
        <v>41</v>
      </c>
      <c r="D10" s="18" t="s">
        <v>42</v>
      </c>
      <c r="E10" s="18">
        <v>1</v>
      </c>
      <c r="F10" s="14">
        <v>375000</v>
      </c>
      <c r="G10" s="19">
        <v>2.56</v>
      </c>
      <c r="H10" s="19"/>
      <c r="I10" s="12" t="s">
        <v>34</v>
      </c>
      <c r="J10" s="15" t="s">
        <v>34</v>
      </c>
      <c r="K10" s="19"/>
      <c r="L10" s="14"/>
      <c r="M10" s="20">
        <v>19800</v>
      </c>
      <c r="N10" s="14"/>
      <c r="O10" s="14">
        <v>353460</v>
      </c>
      <c r="P10" s="12">
        <f t="shared" si="0"/>
        <v>373260</v>
      </c>
      <c r="Q10" s="36" t="s">
        <v>43</v>
      </c>
      <c r="R10" s="21" t="s">
        <v>44</v>
      </c>
    </row>
    <row r="11" spans="1:18">
      <c r="A11" s="17">
        <v>42769</v>
      </c>
      <c r="B11" s="18" t="s">
        <v>58</v>
      </c>
      <c r="C11" s="18" t="s">
        <v>59</v>
      </c>
      <c r="D11" s="18" t="s">
        <v>60</v>
      </c>
      <c r="E11" s="18">
        <v>2</v>
      </c>
      <c r="F11" s="14">
        <v>70000</v>
      </c>
      <c r="G11" s="19">
        <v>4.9800000000000004</v>
      </c>
      <c r="H11" s="19"/>
      <c r="I11" s="12" t="s">
        <v>34</v>
      </c>
      <c r="J11" s="15" t="s">
        <v>61</v>
      </c>
      <c r="K11" s="19"/>
      <c r="L11" s="14"/>
      <c r="M11" s="14">
        <v>30000</v>
      </c>
      <c r="N11" s="14"/>
      <c r="O11" s="14">
        <v>55400</v>
      </c>
      <c r="P11" s="12">
        <f t="shared" si="0"/>
        <v>85400</v>
      </c>
      <c r="Q11" s="18" t="s">
        <v>62</v>
      </c>
      <c r="R11" s="22" t="s">
        <v>63</v>
      </c>
    </row>
    <row r="12" spans="1:18">
      <c r="A12" s="17">
        <v>42776</v>
      </c>
      <c r="B12" s="18" t="s">
        <v>36</v>
      </c>
      <c r="C12" s="18" t="s">
        <v>37</v>
      </c>
      <c r="D12" s="18" t="s">
        <v>38</v>
      </c>
      <c r="E12" s="18">
        <v>3</v>
      </c>
      <c r="F12" s="14">
        <v>38000</v>
      </c>
      <c r="G12" s="19">
        <v>1.39</v>
      </c>
      <c r="H12" s="19"/>
      <c r="I12" s="12" t="s">
        <v>34</v>
      </c>
      <c r="J12" s="15" t="s">
        <v>34</v>
      </c>
      <c r="K12" s="19"/>
      <c r="L12" s="14"/>
      <c r="M12" s="20">
        <v>1690</v>
      </c>
      <c r="N12" s="14"/>
      <c r="O12" s="14">
        <v>34850</v>
      </c>
      <c r="P12" s="12">
        <f t="shared" si="0"/>
        <v>36540</v>
      </c>
      <c r="Q12" s="18" t="s">
        <v>39</v>
      </c>
      <c r="R12" s="21" t="s">
        <v>21</v>
      </c>
    </row>
    <row r="13" spans="1:18">
      <c r="A13" s="17">
        <v>42789</v>
      </c>
      <c r="B13" s="18" t="s">
        <v>45</v>
      </c>
      <c r="C13" s="18" t="s">
        <v>46</v>
      </c>
      <c r="D13" s="18" t="s">
        <v>47</v>
      </c>
      <c r="E13" s="18">
        <v>23</v>
      </c>
      <c r="F13" s="14">
        <v>287118</v>
      </c>
      <c r="G13" s="19">
        <v>40</v>
      </c>
      <c r="H13" s="19">
        <v>37.21</v>
      </c>
      <c r="I13" s="12">
        <f t="shared" ref="I13:I22" si="1">F13/G13</f>
        <v>7177.95</v>
      </c>
      <c r="J13" s="15">
        <f t="shared" ref="J13:J22" si="2">F13/H13</f>
        <v>7716.1515721580217</v>
      </c>
      <c r="K13" s="19">
        <v>83.38</v>
      </c>
      <c r="L13" s="14">
        <v>93</v>
      </c>
      <c r="M13" s="20">
        <v>74150</v>
      </c>
      <c r="N13" s="14"/>
      <c r="O13" s="14"/>
      <c r="P13" s="12">
        <f t="shared" si="0"/>
        <v>74150</v>
      </c>
      <c r="Q13" s="18" t="s">
        <v>48</v>
      </c>
      <c r="R13" s="25"/>
    </row>
    <row r="14" spans="1:18">
      <c r="A14" s="17">
        <v>42789</v>
      </c>
      <c r="B14" s="18" t="s">
        <v>49</v>
      </c>
      <c r="C14" s="18" t="s">
        <v>52</v>
      </c>
      <c r="D14" s="18" t="s">
        <v>50</v>
      </c>
      <c r="E14" s="18">
        <v>30</v>
      </c>
      <c r="F14" s="14">
        <v>566712</v>
      </c>
      <c r="G14" s="19">
        <v>78.709999999999994</v>
      </c>
      <c r="H14" s="19">
        <v>75.260000000000005</v>
      </c>
      <c r="I14" s="12">
        <f t="shared" si="1"/>
        <v>7200.0000000000009</v>
      </c>
      <c r="J14" s="15">
        <f t="shared" si="2"/>
        <v>7530.055806537337</v>
      </c>
      <c r="K14" s="19">
        <v>75.08</v>
      </c>
      <c r="L14" s="14">
        <v>100</v>
      </c>
      <c r="M14" s="20">
        <v>135060</v>
      </c>
      <c r="N14" s="14">
        <v>3100</v>
      </c>
      <c r="O14" s="14"/>
      <c r="P14" s="12">
        <f t="shared" si="0"/>
        <v>138160</v>
      </c>
      <c r="Q14" s="36" t="s">
        <v>51</v>
      </c>
      <c r="R14" s="35" t="s">
        <v>53</v>
      </c>
    </row>
    <row r="15" spans="1:18">
      <c r="A15" s="17">
        <v>42798</v>
      </c>
      <c r="B15" s="18" t="s">
        <v>132</v>
      </c>
      <c r="C15" s="18" t="s">
        <v>133</v>
      </c>
      <c r="D15" s="18" t="s">
        <v>50</v>
      </c>
      <c r="E15" s="18">
        <v>29</v>
      </c>
      <c r="F15" s="14">
        <v>435338</v>
      </c>
      <c r="G15" s="19">
        <v>54.86</v>
      </c>
      <c r="H15" s="19">
        <v>54.7</v>
      </c>
      <c r="I15" s="12">
        <f t="shared" si="1"/>
        <v>7935.4356543930007</v>
      </c>
      <c r="J15" s="46">
        <f t="shared" si="2"/>
        <v>7958.6471663619741</v>
      </c>
      <c r="K15" s="19">
        <v>83.17</v>
      </c>
      <c r="L15" s="14">
        <v>96</v>
      </c>
      <c r="M15" s="14">
        <v>108970</v>
      </c>
      <c r="N15" s="18"/>
      <c r="O15" s="18"/>
      <c r="P15" s="12">
        <f t="shared" si="0"/>
        <v>108970</v>
      </c>
      <c r="Q15" s="18" t="s">
        <v>134</v>
      </c>
      <c r="R15" s="30" t="s">
        <v>135</v>
      </c>
    </row>
    <row r="16" spans="1:18">
      <c r="A16" s="17">
        <v>42798</v>
      </c>
      <c r="B16" s="23" t="s">
        <v>49</v>
      </c>
      <c r="C16" s="18" t="s">
        <v>133</v>
      </c>
      <c r="D16" s="18" t="s">
        <v>50</v>
      </c>
      <c r="E16" s="37">
        <v>29</v>
      </c>
      <c r="F16" s="14">
        <v>1121268</v>
      </c>
      <c r="G16" s="19">
        <v>145.22</v>
      </c>
      <c r="H16" s="19">
        <v>143.80000000000001</v>
      </c>
      <c r="I16" s="12">
        <f t="shared" si="1"/>
        <v>7721.1678832116786</v>
      </c>
      <c r="J16" s="46">
        <f t="shared" si="2"/>
        <v>7797.4130737134901</v>
      </c>
      <c r="K16" s="19">
        <v>73.14</v>
      </c>
      <c r="L16" s="14">
        <v>107</v>
      </c>
      <c r="M16" s="14">
        <v>251250</v>
      </c>
      <c r="N16" s="14"/>
      <c r="O16" s="14"/>
      <c r="P16" s="12">
        <f t="shared" si="0"/>
        <v>251250</v>
      </c>
      <c r="Q16" s="18" t="s">
        <v>136</v>
      </c>
      <c r="R16" s="24" t="s">
        <v>135</v>
      </c>
    </row>
    <row r="17" spans="1:18">
      <c r="A17" s="17">
        <v>42809</v>
      </c>
      <c r="B17" s="18" t="s">
        <v>112</v>
      </c>
      <c r="C17" s="34" t="s">
        <v>113</v>
      </c>
      <c r="D17" s="18" t="s">
        <v>23</v>
      </c>
      <c r="E17" s="18">
        <v>29</v>
      </c>
      <c r="F17" s="14">
        <v>45000</v>
      </c>
      <c r="G17" s="19">
        <v>5</v>
      </c>
      <c r="H17" s="29">
        <v>4.9400000000000004</v>
      </c>
      <c r="I17" s="45">
        <f t="shared" si="1"/>
        <v>9000</v>
      </c>
      <c r="J17" s="46">
        <f t="shared" si="2"/>
        <v>9109.3117408906874</v>
      </c>
      <c r="K17" s="29">
        <v>83.19</v>
      </c>
      <c r="L17" s="14">
        <v>115</v>
      </c>
      <c r="M17" s="20">
        <v>9390</v>
      </c>
      <c r="N17" s="14"/>
      <c r="O17" s="14"/>
      <c r="P17" s="12">
        <f t="shared" si="0"/>
        <v>9390</v>
      </c>
      <c r="Q17" s="18" t="s">
        <v>114</v>
      </c>
      <c r="R17" s="35" t="s">
        <v>30</v>
      </c>
    </row>
    <row r="18" spans="1:18">
      <c r="A18" s="17">
        <v>42816</v>
      </c>
      <c r="B18" s="23" t="s">
        <v>75</v>
      </c>
      <c r="C18" s="18" t="s">
        <v>76</v>
      </c>
      <c r="D18" s="18" t="s">
        <v>77</v>
      </c>
      <c r="E18" s="18">
        <v>13</v>
      </c>
      <c r="F18" s="14">
        <v>1052110</v>
      </c>
      <c r="G18" s="19">
        <v>102.47</v>
      </c>
      <c r="H18" s="19">
        <v>100.46</v>
      </c>
      <c r="I18" s="12">
        <f t="shared" si="1"/>
        <v>10267.492924758466</v>
      </c>
      <c r="J18" s="15">
        <f t="shared" si="2"/>
        <v>10472.924547083418</v>
      </c>
      <c r="K18" s="19">
        <v>86.75</v>
      </c>
      <c r="L18" s="14">
        <v>121</v>
      </c>
      <c r="M18" s="14">
        <v>208300</v>
      </c>
      <c r="N18" s="14"/>
      <c r="O18" s="14"/>
      <c r="P18" s="12">
        <f t="shared" si="0"/>
        <v>208300</v>
      </c>
      <c r="Q18" s="18" t="s">
        <v>78</v>
      </c>
      <c r="R18" s="30" t="s">
        <v>30</v>
      </c>
    </row>
    <row r="19" spans="1:18">
      <c r="A19" s="26">
        <v>42817</v>
      </c>
      <c r="B19" s="27" t="s">
        <v>70</v>
      </c>
      <c r="C19" s="27" t="s">
        <v>71</v>
      </c>
      <c r="D19" s="27" t="s">
        <v>72</v>
      </c>
      <c r="E19" s="27">
        <v>3</v>
      </c>
      <c r="F19" s="28">
        <v>1750400</v>
      </c>
      <c r="G19" s="29">
        <v>240</v>
      </c>
      <c r="H19" s="29">
        <v>234.58</v>
      </c>
      <c r="I19" s="12">
        <f t="shared" si="1"/>
        <v>7293.333333333333</v>
      </c>
      <c r="J19" s="15">
        <f t="shared" si="2"/>
        <v>7461.846704748913</v>
      </c>
      <c r="K19" s="19">
        <v>86.37</v>
      </c>
      <c r="L19" s="14">
        <v>86</v>
      </c>
      <c r="M19" s="28">
        <v>484240</v>
      </c>
      <c r="N19" s="14">
        <v>5130</v>
      </c>
      <c r="O19" s="14">
        <v>68360</v>
      </c>
      <c r="P19" s="12">
        <f t="shared" si="0"/>
        <v>557730</v>
      </c>
      <c r="Q19" s="27" t="s">
        <v>73</v>
      </c>
      <c r="R19" s="30" t="s">
        <v>74</v>
      </c>
    </row>
    <row r="20" spans="1:18">
      <c r="A20" s="17">
        <v>42825</v>
      </c>
      <c r="B20" s="23" t="s">
        <v>79</v>
      </c>
      <c r="C20" s="18" t="s">
        <v>80</v>
      </c>
      <c r="D20" s="18" t="s">
        <v>19</v>
      </c>
      <c r="E20" s="18">
        <v>28</v>
      </c>
      <c r="F20" s="14">
        <v>902000</v>
      </c>
      <c r="G20" s="19">
        <v>110</v>
      </c>
      <c r="H20" s="19">
        <v>109.41</v>
      </c>
      <c r="I20" s="12">
        <f t="shared" si="1"/>
        <v>8200</v>
      </c>
      <c r="J20" s="15">
        <f t="shared" si="2"/>
        <v>8244.2189927794534</v>
      </c>
      <c r="K20" s="19">
        <v>85.6</v>
      </c>
      <c r="L20" s="14">
        <v>96</v>
      </c>
      <c r="M20" s="14">
        <v>223810</v>
      </c>
      <c r="N20" s="14"/>
      <c r="O20" s="14"/>
      <c r="P20" s="12">
        <f t="shared" si="0"/>
        <v>223810</v>
      </c>
      <c r="Q20" s="18" t="s">
        <v>81</v>
      </c>
      <c r="R20" s="30"/>
    </row>
    <row r="21" spans="1:18">
      <c r="A21" s="17">
        <v>42830</v>
      </c>
      <c r="B21" s="23" t="s">
        <v>86</v>
      </c>
      <c r="C21" s="18" t="s">
        <v>86</v>
      </c>
      <c r="D21" s="18" t="s">
        <v>56</v>
      </c>
      <c r="E21" s="18">
        <v>11</v>
      </c>
      <c r="F21" s="14">
        <v>320000</v>
      </c>
      <c r="G21" s="19">
        <v>35.159999999999997</v>
      </c>
      <c r="H21" s="19">
        <v>34.22</v>
      </c>
      <c r="I21" s="12">
        <f t="shared" si="1"/>
        <v>9101.2514220705361</v>
      </c>
      <c r="J21" s="15">
        <f t="shared" si="2"/>
        <v>9351.2565751022794</v>
      </c>
      <c r="K21" s="19">
        <v>85.89</v>
      </c>
      <c r="L21" s="14">
        <v>109</v>
      </c>
      <c r="M21" s="20">
        <v>70250</v>
      </c>
      <c r="N21" s="14"/>
      <c r="O21" s="14"/>
      <c r="P21" s="12">
        <f t="shared" si="0"/>
        <v>70250</v>
      </c>
      <c r="Q21" s="18" t="s">
        <v>87</v>
      </c>
      <c r="R21" s="32" t="s">
        <v>88</v>
      </c>
    </row>
    <row r="22" spans="1:18">
      <c r="A22" s="17">
        <v>42830</v>
      </c>
      <c r="B22" s="18" t="s">
        <v>86</v>
      </c>
      <c r="C22" s="18" t="s">
        <v>86</v>
      </c>
      <c r="D22" s="18" t="s">
        <v>56</v>
      </c>
      <c r="E22" s="18">
        <v>11</v>
      </c>
      <c r="F22" s="14">
        <v>320000</v>
      </c>
      <c r="G22" s="19">
        <v>40</v>
      </c>
      <c r="H22" s="19">
        <v>37.299999999999997</v>
      </c>
      <c r="I22" s="12">
        <f t="shared" si="1"/>
        <v>8000</v>
      </c>
      <c r="J22" s="15">
        <f t="shared" si="2"/>
        <v>8579.0884718498673</v>
      </c>
      <c r="K22" s="19">
        <v>86.92</v>
      </c>
      <c r="L22" s="14">
        <v>99</v>
      </c>
      <c r="M22" s="20">
        <v>77490</v>
      </c>
      <c r="N22" s="14"/>
      <c r="O22" s="14"/>
      <c r="P22" s="12">
        <f t="shared" si="0"/>
        <v>77490</v>
      </c>
      <c r="Q22" s="18" t="s">
        <v>89</v>
      </c>
      <c r="R22" s="21" t="s">
        <v>88</v>
      </c>
    </row>
    <row r="23" spans="1:18">
      <c r="A23" s="17">
        <v>42830</v>
      </c>
      <c r="B23" s="18" t="s">
        <v>115</v>
      </c>
      <c r="C23" s="18" t="s">
        <v>116</v>
      </c>
      <c r="D23" s="18" t="s">
        <v>50</v>
      </c>
      <c r="E23" s="18">
        <v>8</v>
      </c>
      <c r="F23" s="14">
        <v>85000</v>
      </c>
      <c r="G23" s="19">
        <v>4.7</v>
      </c>
      <c r="H23" s="19"/>
      <c r="I23" s="14"/>
      <c r="J23" s="20"/>
      <c r="K23" s="19"/>
      <c r="L23" s="14"/>
      <c r="M23" s="20">
        <v>22500</v>
      </c>
      <c r="N23" s="14"/>
      <c r="O23" s="14">
        <v>70870</v>
      </c>
      <c r="P23" s="12">
        <f t="shared" si="0"/>
        <v>93370</v>
      </c>
      <c r="Q23" s="18" t="s">
        <v>117</v>
      </c>
      <c r="R23" s="35" t="s">
        <v>44</v>
      </c>
    </row>
    <row r="24" spans="1:18">
      <c r="A24" s="17">
        <v>42836</v>
      </c>
      <c r="B24" s="23" t="s">
        <v>90</v>
      </c>
      <c r="C24" s="36" t="s">
        <v>91</v>
      </c>
      <c r="D24" s="18" t="s">
        <v>23</v>
      </c>
      <c r="E24" s="18">
        <v>36</v>
      </c>
      <c r="F24" s="14">
        <v>1200000</v>
      </c>
      <c r="G24" s="19">
        <v>160</v>
      </c>
      <c r="H24" s="19">
        <v>156</v>
      </c>
      <c r="I24" s="14">
        <f>F24/G24</f>
        <v>7500</v>
      </c>
      <c r="J24" s="20">
        <f>F24/H24</f>
        <v>7692.3076923076924</v>
      </c>
      <c r="K24" s="19">
        <v>76.98</v>
      </c>
      <c r="L24" s="14">
        <v>100</v>
      </c>
      <c r="M24" s="20">
        <v>287010</v>
      </c>
      <c r="N24" s="14"/>
      <c r="O24" s="14"/>
      <c r="P24" s="12">
        <f t="shared" si="0"/>
        <v>287010</v>
      </c>
      <c r="Q24" s="38" t="s">
        <v>93</v>
      </c>
      <c r="R24" s="30" t="s">
        <v>92</v>
      </c>
    </row>
    <row r="25" spans="1:18">
      <c r="A25" s="17">
        <v>42837</v>
      </c>
      <c r="B25" s="47" t="s">
        <v>124</v>
      </c>
      <c r="C25" s="18" t="s">
        <v>125</v>
      </c>
      <c r="D25" s="18" t="s">
        <v>60</v>
      </c>
      <c r="E25" s="18">
        <v>34</v>
      </c>
      <c r="F25" s="14">
        <v>85000</v>
      </c>
      <c r="G25" s="19">
        <v>3.68</v>
      </c>
      <c r="H25" s="19"/>
      <c r="I25" s="14"/>
      <c r="J25" s="39"/>
      <c r="K25" s="19"/>
      <c r="L25" s="14"/>
      <c r="M25" s="20">
        <v>4750</v>
      </c>
      <c r="N25" s="14"/>
      <c r="O25" s="14">
        <v>132670</v>
      </c>
      <c r="P25" s="12">
        <f t="shared" si="0"/>
        <v>137420</v>
      </c>
      <c r="Q25" s="36" t="s">
        <v>126</v>
      </c>
      <c r="R25" s="22" t="s">
        <v>127</v>
      </c>
    </row>
    <row r="26" spans="1:18">
      <c r="A26" s="17">
        <v>42840</v>
      </c>
      <c r="B26" s="18" t="s">
        <v>99</v>
      </c>
      <c r="C26" s="33" t="s">
        <v>100</v>
      </c>
      <c r="D26" s="18" t="s">
        <v>60</v>
      </c>
      <c r="E26" s="18">
        <v>31</v>
      </c>
      <c r="F26" s="14">
        <v>532000</v>
      </c>
      <c r="G26" s="19">
        <v>70.73</v>
      </c>
      <c r="H26" s="19">
        <v>68.930000000000007</v>
      </c>
      <c r="I26" s="14">
        <f>F26/G26</f>
        <v>7521.5608652622641</v>
      </c>
      <c r="J26" s="20">
        <f>F26/H26</f>
        <v>7717.9747569998544</v>
      </c>
      <c r="K26" s="19">
        <v>81.08</v>
      </c>
      <c r="L26" s="14">
        <v>95</v>
      </c>
      <c r="M26" s="20">
        <v>132615</v>
      </c>
      <c r="N26" s="14"/>
      <c r="O26" s="14"/>
      <c r="P26" s="12">
        <f t="shared" si="0"/>
        <v>132615</v>
      </c>
      <c r="Q26" s="18" t="s">
        <v>101</v>
      </c>
      <c r="R26" s="21"/>
    </row>
    <row r="27" spans="1:18">
      <c r="A27" s="17">
        <v>42840</v>
      </c>
      <c r="B27" s="18" t="s">
        <v>99</v>
      </c>
      <c r="C27" s="18" t="s">
        <v>100</v>
      </c>
      <c r="D27" s="18" t="s">
        <v>60</v>
      </c>
      <c r="E27" s="18">
        <v>31</v>
      </c>
      <c r="F27" s="14">
        <v>532000</v>
      </c>
      <c r="G27" s="19">
        <v>67.92</v>
      </c>
      <c r="H27" s="19">
        <v>66.83</v>
      </c>
      <c r="I27" s="14">
        <f>F27/G27</f>
        <v>7832.7444051825678</v>
      </c>
      <c r="J27" s="20">
        <f>F27/H27</f>
        <v>7960.496782881939</v>
      </c>
      <c r="K27" s="19">
        <v>86.42</v>
      </c>
      <c r="L27" s="14">
        <v>92</v>
      </c>
      <c r="M27" s="20">
        <v>136510</v>
      </c>
      <c r="N27" s="14"/>
      <c r="O27" s="14"/>
      <c r="P27" s="12">
        <f t="shared" si="0"/>
        <v>136510</v>
      </c>
      <c r="Q27" s="18" t="s">
        <v>102</v>
      </c>
      <c r="R27" s="21"/>
    </row>
    <row r="28" spans="1:18">
      <c r="A28" s="17">
        <v>42843</v>
      </c>
      <c r="B28" s="23" t="s">
        <v>128</v>
      </c>
      <c r="C28" s="18" t="s">
        <v>128</v>
      </c>
      <c r="D28" s="18" t="s">
        <v>129</v>
      </c>
      <c r="E28" s="18">
        <v>17</v>
      </c>
      <c r="F28" s="14">
        <v>46000</v>
      </c>
      <c r="G28" s="19">
        <v>4.5999999999999996</v>
      </c>
      <c r="H28" s="19">
        <v>4.29</v>
      </c>
      <c r="I28" s="14">
        <v>10000</v>
      </c>
      <c r="J28" s="39">
        <v>10733</v>
      </c>
      <c r="K28" s="19">
        <v>84.99</v>
      </c>
      <c r="L28" s="14">
        <v>126</v>
      </c>
      <c r="M28" s="14">
        <v>8710</v>
      </c>
      <c r="N28" s="14"/>
      <c r="O28" s="14"/>
      <c r="P28" s="12">
        <f t="shared" si="0"/>
        <v>8710</v>
      </c>
      <c r="Q28" s="18" t="s">
        <v>130</v>
      </c>
      <c r="R28" s="24" t="s">
        <v>131</v>
      </c>
    </row>
    <row r="29" spans="1:18">
      <c r="A29" s="17">
        <v>42846</v>
      </c>
      <c r="B29" s="18" t="s">
        <v>94</v>
      </c>
      <c r="C29" s="18" t="s">
        <v>95</v>
      </c>
      <c r="D29" s="18" t="s">
        <v>96</v>
      </c>
      <c r="E29" s="18">
        <v>24</v>
      </c>
      <c r="F29" s="14">
        <v>75000</v>
      </c>
      <c r="G29" s="19">
        <v>3.87</v>
      </c>
      <c r="H29" s="19"/>
      <c r="I29" s="14"/>
      <c r="J29" s="20"/>
      <c r="K29" s="19"/>
      <c r="L29" s="14"/>
      <c r="M29" s="20">
        <v>43500</v>
      </c>
      <c r="N29" s="14"/>
      <c r="O29" s="14">
        <v>64070</v>
      </c>
      <c r="P29" s="12">
        <f t="shared" si="0"/>
        <v>107570</v>
      </c>
      <c r="Q29" s="18" t="s">
        <v>97</v>
      </c>
      <c r="R29" s="21" t="s">
        <v>98</v>
      </c>
    </row>
    <row r="30" spans="1:18">
      <c r="A30" s="17">
        <v>42849</v>
      </c>
      <c r="B30" s="23" t="s">
        <v>137</v>
      </c>
      <c r="C30" s="18" t="s">
        <v>138</v>
      </c>
      <c r="D30" s="18" t="s">
        <v>139</v>
      </c>
      <c r="E30" s="18">
        <v>19</v>
      </c>
      <c r="F30" s="14">
        <v>212193</v>
      </c>
      <c r="G30" s="19">
        <v>73.17</v>
      </c>
      <c r="H30" s="19">
        <v>67.12</v>
      </c>
      <c r="I30" s="14">
        <f>F30/G30</f>
        <v>2900</v>
      </c>
      <c r="J30" s="39">
        <f>F30/H30</f>
        <v>3161.3974970202621</v>
      </c>
      <c r="K30" s="19">
        <v>50.04</v>
      </c>
      <c r="L30" s="14">
        <v>59</v>
      </c>
      <c r="M30" s="14">
        <v>80180</v>
      </c>
      <c r="N30" s="14"/>
      <c r="O30" s="14"/>
      <c r="P30" s="12">
        <f t="shared" si="0"/>
        <v>80180</v>
      </c>
      <c r="Q30" s="18" t="s">
        <v>140</v>
      </c>
      <c r="R30" s="24"/>
    </row>
    <row r="31" spans="1:18">
      <c r="A31" s="17">
        <v>42857</v>
      </c>
      <c r="B31" s="18" t="s">
        <v>141</v>
      </c>
      <c r="C31" s="18" t="s">
        <v>138</v>
      </c>
      <c r="D31" s="18" t="s">
        <v>139</v>
      </c>
      <c r="E31" s="18">
        <v>19</v>
      </c>
      <c r="F31" s="14">
        <v>585058</v>
      </c>
      <c r="G31" s="19">
        <v>85.41</v>
      </c>
      <c r="H31" s="19">
        <v>85.41</v>
      </c>
      <c r="I31" s="14">
        <f>F31/G31</f>
        <v>6849.9941458845569</v>
      </c>
      <c r="J31" s="39">
        <f>F31/H31</f>
        <v>6849.9941458845569</v>
      </c>
      <c r="K31" s="19">
        <v>73.56</v>
      </c>
      <c r="L31" s="14">
        <v>91</v>
      </c>
      <c r="M31" s="14">
        <v>150850</v>
      </c>
      <c r="N31" s="14"/>
      <c r="O31" s="14"/>
      <c r="P31" s="12">
        <f t="shared" si="0"/>
        <v>150850</v>
      </c>
      <c r="Q31" s="18" t="s">
        <v>142</v>
      </c>
      <c r="R31" s="30"/>
    </row>
    <row r="32" spans="1:18">
      <c r="A32" s="17">
        <v>42863</v>
      </c>
      <c r="B32" s="18" t="s">
        <v>103</v>
      </c>
      <c r="C32" s="18" t="s">
        <v>104</v>
      </c>
      <c r="D32" s="18" t="s">
        <v>47</v>
      </c>
      <c r="E32" s="18">
        <v>29</v>
      </c>
      <c r="F32" s="14">
        <v>25000</v>
      </c>
      <c r="G32" s="19">
        <v>5</v>
      </c>
      <c r="H32" s="19"/>
      <c r="I32" s="14"/>
      <c r="J32" s="39"/>
      <c r="K32" s="19"/>
      <c r="L32" s="14"/>
      <c r="M32" s="20">
        <v>16880</v>
      </c>
      <c r="N32" s="14">
        <v>7430</v>
      </c>
      <c r="O32" s="14"/>
      <c r="P32" s="12">
        <f t="shared" si="0"/>
        <v>24310</v>
      </c>
      <c r="Q32" s="18" t="s">
        <v>105</v>
      </c>
      <c r="R32" s="30" t="s">
        <v>106</v>
      </c>
    </row>
    <row r="33" spans="1:18">
      <c r="A33" s="17">
        <v>42866</v>
      </c>
      <c r="B33" s="18" t="s">
        <v>107</v>
      </c>
      <c r="C33" s="18" t="s">
        <v>108</v>
      </c>
      <c r="D33" s="18" t="s">
        <v>42</v>
      </c>
      <c r="E33" s="18">
        <v>16</v>
      </c>
      <c r="F33" s="14">
        <v>106000</v>
      </c>
      <c r="G33" s="19">
        <v>4.46</v>
      </c>
      <c r="H33" s="19"/>
      <c r="I33" s="14"/>
      <c r="J33" s="39"/>
      <c r="K33" s="19"/>
      <c r="L33" s="14"/>
      <c r="M33" s="14">
        <v>5190</v>
      </c>
      <c r="N33" s="14">
        <v>1310</v>
      </c>
      <c r="O33" s="14">
        <v>75860</v>
      </c>
      <c r="P33" s="12">
        <f t="shared" si="0"/>
        <v>82360</v>
      </c>
      <c r="Q33" s="18" t="s">
        <v>109</v>
      </c>
      <c r="R33" s="30" t="s">
        <v>21</v>
      </c>
    </row>
    <row r="34" spans="1:18">
      <c r="A34" s="17">
        <v>42876</v>
      </c>
      <c r="B34" s="18" t="s">
        <v>110</v>
      </c>
      <c r="C34" s="18" t="s">
        <v>36</v>
      </c>
      <c r="D34" s="18" t="s">
        <v>23</v>
      </c>
      <c r="E34" s="18">
        <v>35</v>
      </c>
      <c r="F34" s="14">
        <v>62000</v>
      </c>
      <c r="G34" s="19">
        <v>1.04</v>
      </c>
      <c r="H34" s="19"/>
      <c r="I34" s="14"/>
      <c r="J34" s="39"/>
      <c r="K34" s="19"/>
      <c r="L34" s="14"/>
      <c r="M34" s="20">
        <v>8760</v>
      </c>
      <c r="N34" s="14"/>
      <c r="O34" s="14">
        <v>58890</v>
      </c>
      <c r="P34" s="12">
        <f t="shared" ref="P34:P68" si="3">M34+N34+O34</f>
        <v>67650</v>
      </c>
      <c r="Q34" s="18" t="s">
        <v>111</v>
      </c>
      <c r="R34" s="30" t="s">
        <v>44</v>
      </c>
    </row>
    <row r="35" spans="1:18">
      <c r="A35" s="17">
        <v>42885</v>
      </c>
      <c r="B35" s="18" t="s">
        <v>157</v>
      </c>
      <c r="C35" s="18" t="s">
        <v>157</v>
      </c>
      <c r="D35" s="18" t="s">
        <v>96</v>
      </c>
      <c r="E35" s="18" t="s">
        <v>158</v>
      </c>
      <c r="F35" s="28">
        <v>2652790</v>
      </c>
      <c r="G35" s="29">
        <v>400</v>
      </c>
      <c r="H35" s="19">
        <v>382.31</v>
      </c>
      <c r="I35" s="14">
        <f>F35/G35</f>
        <v>6631.9750000000004</v>
      </c>
      <c r="J35" s="20">
        <f>F35/H35</f>
        <v>6938.8454395647514</v>
      </c>
      <c r="K35" s="19">
        <v>80.67</v>
      </c>
      <c r="L35" s="14">
        <v>86</v>
      </c>
      <c r="M35" s="28">
        <v>737120</v>
      </c>
      <c r="N35" s="18"/>
      <c r="O35" s="18"/>
      <c r="P35" s="12">
        <f t="shared" si="3"/>
        <v>737120</v>
      </c>
      <c r="Q35" s="18" t="s">
        <v>159</v>
      </c>
      <c r="R35" s="22" t="s">
        <v>88</v>
      </c>
    </row>
    <row r="36" spans="1:18">
      <c r="A36" s="17">
        <v>42900</v>
      </c>
      <c r="B36" s="23" t="s">
        <v>118</v>
      </c>
      <c r="C36" s="18" t="s">
        <v>119</v>
      </c>
      <c r="D36" s="18" t="s">
        <v>19</v>
      </c>
      <c r="E36" s="18">
        <v>33</v>
      </c>
      <c r="F36" s="14">
        <v>132000</v>
      </c>
      <c r="G36" s="19">
        <v>3.23</v>
      </c>
      <c r="H36" s="19"/>
      <c r="I36" s="14"/>
      <c r="J36" s="39"/>
      <c r="K36" s="19"/>
      <c r="L36" s="14"/>
      <c r="M36" s="14">
        <v>18000</v>
      </c>
      <c r="N36" s="14"/>
      <c r="O36" s="14">
        <v>72340</v>
      </c>
      <c r="P36" s="12">
        <f t="shared" si="3"/>
        <v>90340</v>
      </c>
      <c r="Q36" s="18" t="s">
        <v>120</v>
      </c>
      <c r="R36" s="24" t="s">
        <v>44</v>
      </c>
    </row>
    <row r="37" spans="1:18">
      <c r="A37" s="17">
        <v>42909</v>
      </c>
      <c r="B37" s="18" t="s">
        <v>121</v>
      </c>
      <c r="C37" s="18" t="s">
        <v>122</v>
      </c>
      <c r="D37" s="23" t="s">
        <v>23</v>
      </c>
      <c r="E37" s="18">
        <v>9</v>
      </c>
      <c r="F37" s="14">
        <v>60000</v>
      </c>
      <c r="G37" s="19">
        <v>4.66</v>
      </c>
      <c r="H37" s="19"/>
      <c r="I37" s="14"/>
      <c r="J37" s="39"/>
      <c r="K37" s="19"/>
      <c r="L37" s="14"/>
      <c r="M37" s="14">
        <v>22500</v>
      </c>
      <c r="N37" s="14"/>
      <c r="O37" s="14">
        <v>32690</v>
      </c>
      <c r="P37" s="12">
        <f t="shared" si="3"/>
        <v>55190</v>
      </c>
      <c r="Q37" s="18" t="s">
        <v>123</v>
      </c>
      <c r="R37" s="22" t="s">
        <v>44</v>
      </c>
    </row>
    <row r="38" spans="1:18">
      <c r="A38" s="17">
        <v>42917</v>
      </c>
      <c r="B38" s="23" t="s">
        <v>165</v>
      </c>
      <c r="C38" s="18" t="s">
        <v>166</v>
      </c>
      <c r="D38" s="18" t="s">
        <v>77</v>
      </c>
      <c r="E38" s="18">
        <v>20</v>
      </c>
      <c r="F38" s="14">
        <v>163750</v>
      </c>
      <c r="G38" s="19">
        <v>12</v>
      </c>
      <c r="H38" s="19"/>
      <c r="I38" s="14"/>
      <c r="J38" s="39"/>
      <c r="K38" s="19"/>
      <c r="L38" s="14"/>
      <c r="M38" s="14">
        <v>20020</v>
      </c>
      <c r="N38" s="14">
        <v>5120</v>
      </c>
      <c r="O38" s="14">
        <v>77610</v>
      </c>
      <c r="P38" s="12">
        <f t="shared" si="3"/>
        <v>102750</v>
      </c>
      <c r="Q38" s="18" t="s">
        <v>167</v>
      </c>
      <c r="R38" s="22" t="s">
        <v>21</v>
      </c>
    </row>
    <row r="39" spans="1:18">
      <c r="A39" s="17">
        <v>42929</v>
      </c>
      <c r="B39" s="23" t="s">
        <v>143</v>
      </c>
      <c r="C39" s="18" t="s">
        <v>144</v>
      </c>
      <c r="D39" s="18" t="s">
        <v>145</v>
      </c>
      <c r="E39" s="18">
        <v>27</v>
      </c>
      <c r="F39" s="14">
        <v>160000</v>
      </c>
      <c r="G39" s="19">
        <v>9.68</v>
      </c>
      <c r="H39" s="19"/>
      <c r="I39" s="14"/>
      <c r="J39" s="39"/>
      <c r="K39" s="19"/>
      <c r="L39" s="14"/>
      <c r="M39" s="14">
        <v>9780</v>
      </c>
      <c r="N39" s="14">
        <v>5740</v>
      </c>
      <c r="O39" s="14">
        <v>87380</v>
      </c>
      <c r="P39" s="12">
        <f t="shared" si="3"/>
        <v>102900</v>
      </c>
      <c r="Q39" s="18" t="s">
        <v>146</v>
      </c>
      <c r="R39" s="30" t="s">
        <v>21</v>
      </c>
    </row>
    <row r="40" spans="1:18">
      <c r="A40" s="17">
        <v>42940</v>
      </c>
      <c r="B40" s="18" t="s">
        <v>147</v>
      </c>
      <c r="C40" s="18" t="s">
        <v>148</v>
      </c>
      <c r="D40" s="18" t="s">
        <v>38</v>
      </c>
      <c r="E40" s="18">
        <v>8</v>
      </c>
      <c r="F40" s="14">
        <v>165000</v>
      </c>
      <c r="G40" s="19">
        <v>8.4700000000000006</v>
      </c>
      <c r="H40" s="19"/>
      <c r="I40" s="14"/>
      <c r="J40" s="39"/>
      <c r="K40" s="19"/>
      <c r="L40" s="14"/>
      <c r="M40" s="14">
        <v>9930</v>
      </c>
      <c r="N40" s="14">
        <v>1690</v>
      </c>
      <c r="O40" s="14">
        <v>73730</v>
      </c>
      <c r="P40" s="12">
        <f t="shared" si="3"/>
        <v>85350</v>
      </c>
      <c r="Q40" s="18" t="s">
        <v>149</v>
      </c>
      <c r="R40" s="30" t="s">
        <v>21</v>
      </c>
    </row>
    <row r="41" spans="1:18">
      <c r="A41" s="17">
        <v>42942</v>
      </c>
      <c r="B41" s="18" t="s">
        <v>153</v>
      </c>
      <c r="C41" s="18" t="s">
        <v>160</v>
      </c>
      <c r="D41" s="18" t="s">
        <v>56</v>
      </c>
      <c r="E41" s="18">
        <v>3</v>
      </c>
      <c r="F41" s="14">
        <v>123500</v>
      </c>
      <c r="G41" s="19">
        <v>3.65</v>
      </c>
      <c r="H41" s="19"/>
      <c r="I41" s="14"/>
      <c r="J41" s="39"/>
      <c r="K41" s="19"/>
      <c r="L41" s="14"/>
      <c r="M41" s="14">
        <v>19800</v>
      </c>
      <c r="N41" s="14"/>
      <c r="O41" s="14">
        <v>75550</v>
      </c>
      <c r="P41" s="12">
        <f t="shared" si="3"/>
        <v>95350</v>
      </c>
      <c r="Q41" s="18" t="s">
        <v>154</v>
      </c>
      <c r="R41" s="30" t="s">
        <v>44</v>
      </c>
    </row>
    <row r="42" spans="1:18">
      <c r="A42" s="17">
        <v>42943</v>
      </c>
      <c r="B42" s="36" t="s">
        <v>155</v>
      </c>
      <c r="C42" s="18" t="s">
        <v>137</v>
      </c>
      <c r="D42" s="18" t="s">
        <v>33</v>
      </c>
      <c r="E42" s="18">
        <v>27</v>
      </c>
      <c r="F42" s="14">
        <v>147000</v>
      </c>
      <c r="G42" s="19">
        <v>3</v>
      </c>
      <c r="H42" s="19"/>
      <c r="I42" s="14"/>
      <c r="J42" s="20"/>
      <c r="K42" s="19"/>
      <c r="L42" s="14"/>
      <c r="M42" s="14">
        <v>24000</v>
      </c>
      <c r="N42" s="14"/>
      <c r="O42" s="14">
        <v>78410</v>
      </c>
      <c r="P42" s="12">
        <f t="shared" si="3"/>
        <v>102410</v>
      </c>
      <c r="Q42" s="18" t="s">
        <v>156</v>
      </c>
      <c r="R42" s="22" t="s">
        <v>44</v>
      </c>
    </row>
    <row r="43" spans="1:18">
      <c r="A43" s="17">
        <v>42944</v>
      </c>
      <c r="B43" s="23" t="s">
        <v>150</v>
      </c>
      <c r="C43" s="18" t="s">
        <v>151</v>
      </c>
      <c r="D43" s="18" t="s">
        <v>47</v>
      </c>
      <c r="E43" s="18">
        <v>12</v>
      </c>
      <c r="F43" s="14">
        <v>348864</v>
      </c>
      <c r="G43" s="19">
        <v>40</v>
      </c>
      <c r="H43" s="19">
        <v>37.64</v>
      </c>
      <c r="I43" s="14">
        <f>F43/G43</f>
        <v>8721.6</v>
      </c>
      <c r="J43" s="39">
        <f>F43/H43</f>
        <v>9268.4378320935175</v>
      </c>
      <c r="K43" s="19">
        <v>77.260000000000005</v>
      </c>
      <c r="L43" s="14">
        <v>120</v>
      </c>
      <c r="M43" s="14">
        <v>69500</v>
      </c>
      <c r="N43" s="14"/>
      <c r="O43" s="18"/>
      <c r="P43" s="12">
        <f t="shared" si="3"/>
        <v>69500</v>
      </c>
      <c r="Q43" s="18" t="s">
        <v>152</v>
      </c>
      <c r="R43" s="30"/>
    </row>
    <row r="44" spans="1:18">
      <c r="A44" s="17">
        <v>42949</v>
      </c>
      <c r="B44" s="49" t="s">
        <v>174</v>
      </c>
      <c r="C44" s="18" t="s">
        <v>175</v>
      </c>
      <c r="D44" s="18" t="s">
        <v>56</v>
      </c>
      <c r="E44" s="18">
        <v>18</v>
      </c>
      <c r="F44" s="14">
        <v>1528000</v>
      </c>
      <c r="G44" s="19">
        <v>160</v>
      </c>
      <c r="H44" s="19">
        <v>156</v>
      </c>
      <c r="I44" s="14">
        <f>F44/G44</f>
        <v>9550</v>
      </c>
      <c r="J44" s="39">
        <f>F44/H44</f>
        <v>9794.8717948717949</v>
      </c>
      <c r="K44" s="19">
        <v>86.85</v>
      </c>
      <c r="L44" s="14">
        <v>113</v>
      </c>
      <c r="M44" s="14">
        <v>323830</v>
      </c>
      <c r="N44" s="14"/>
      <c r="O44" s="14"/>
      <c r="P44" s="14">
        <f t="shared" si="3"/>
        <v>323830</v>
      </c>
      <c r="Q44" s="18" t="s">
        <v>176</v>
      </c>
      <c r="R44" s="22"/>
    </row>
    <row r="45" spans="1:18">
      <c r="A45" s="17">
        <v>42949</v>
      </c>
      <c r="B45" s="23" t="s">
        <v>177</v>
      </c>
      <c r="C45" s="18" t="s">
        <v>175</v>
      </c>
      <c r="D45" s="18" t="s">
        <v>56</v>
      </c>
      <c r="E45" s="18">
        <v>10</v>
      </c>
      <c r="F45" s="28">
        <v>1223000</v>
      </c>
      <c r="G45" s="29">
        <v>149.53</v>
      </c>
      <c r="H45" s="19">
        <v>146.68</v>
      </c>
      <c r="I45" s="14">
        <f>F45/G45</f>
        <v>8178.9607436634788</v>
      </c>
      <c r="J45" s="39">
        <f>F45/H45</f>
        <v>8337.8783746932095</v>
      </c>
      <c r="K45" s="19">
        <v>74.48</v>
      </c>
      <c r="L45" s="14">
        <v>112</v>
      </c>
      <c r="M45" s="28">
        <v>261090</v>
      </c>
      <c r="N45" s="14"/>
      <c r="O45" s="14"/>
      <c r="P45" s="14">
        <f t="shared" si="3"/>
        <v>261090</v>
      </c>
      <c r="Q45" s="18" t="s">
        <v>178</v>
      </c>
      <c r="R45" s="22"/>
    </row>
    <row r="46" spans="1:18">
      <c r="A46" s="17">
        <v>42951</v>
      </c>
      <c r="B46" s="18" t="s">
        <v>161</v>
      </c>
      <c r="C46" s="18" t="s">
        <v>162</v>
      </c>
      <c r="D46" s="18" t="s">
        <v>139</v>
      </c>
      <c r="E46" s="18">
        <v>35</v>
      </c>
      <c r="F46" s="14">
        <v>150000</v>
      </c>
      <c r="G46" s="19">
        <v>5</v>
      </c>
      <c r="H46" s="19">
        <v>4.59</v>
      </c>
      <c r="I46" s="14"/>
      <c r="J46" s="39"/>
      <c r="K46" s="19"/>
      <c r="L46" s="14"/>
      <c r="M46" s="14">
        <v>6710</v>
      </c>
      <c r="N46" s="14">
        <v>3610</v>
      </c>
      <c r="O46" s="14">
        <v>67340</v>
      </c>
      <c r="P46" s="14">
        <f t="shared" si="3"/>
        <v>77660</v>
      </c>
      <c r="Q46" s="18" t="s">
        <v>163</v>
      </c>
      <c r="R46" s="22" t="s">
        <v>164</v>
      </c>
    </row>
    <row r="47" spans="1:18">
      <c r="A47" s="17">
        <v>42979</v>
      </c>
      <c r="B47" s="18" t="s">
        <v>168</v>
      </c>
      <c r="C47" s="23" t="s">
        <v>169</v>
      </c>
      <c r="D47" s="18" t="s">
        <v>139</v>
      </c>
      <c r="E47" s="18">
        <v>3</v>
      </c>
      <c r="F47" s="14">
        <v>250000</v>
      </c>
      <c r="G47" s="19">
        <v>4.63</v>
      </c>
      <c r="H47" s="19"/>
      <c r="I47" s="14"/>
      <c r="J47" s="39"/>
      <c r="K47" s="19"/>
      <c r="L47" s="14"/>
      <c r="M47" s="14">
        <v>7440</v>
      </c>
      <c r="N47" s="14">
        <v>21640</v>
      </c>
      <c r="O47" s="14">
        <v>128580</v>
      </c>
      <c r="P47" s="14">
        <f t="shared" si="3"/>
        <v>157660</v>
      </c>
      <c r="Q47" s="18" t="s">
        <v>170</v>
      </c>
      <c r="R47" s="22" t="s">
        <v>21</v>
      </c>
    </row>
    <row r="48" spans="1:18">
      <c r="A48" s="17">
        <v>42979</v>
      </c>
      <c r="B48" s="27" t="s">
        <v>171</v>
      </c>
      <c r="C48" s="27" t="s">
        <v>172</v>
      </c>
      <c r="D48" s="27" t="s">
        <v>38</v>
      </c>
      <c r="E48" s="27">
        <v>2</v>
      </c>
      <c r="F48" s="28">
        <v>145000</v>
      </c>
      <c r="G48" s="29">
        <v>1.51</v>
      </c>
      <c r="H48" s="29"/>
      <c r="I48" s="14"/>
      <c r="J48" s="39"/>
      <c r="K48" s="19"/>
      <c r="L48" s="14"/>
      <c r="M48" s="14">
        <v>16500</v>
      </c>
      <c r="N48" s="14"/>
      <c r="O48" s="14">
        <v>67880</v>
      </c>
      <c r="P48" s="14">
        <f t="shared" si="3"/>
        <v>84380</v>
      </c>
      <c r="Q48" s="18" t="s">
        <v>173</v>
      </c>
      <c r="R48" s="22" t="s">
        <v>98</v>
      </c>
    </row>
    <row r="49" spans="1:18">
      <c r="A49" s="17">
        <v>43021</v>
      </c>
      <c r="B49" s="18" t="s">
        <v>200</v>
      </c>
      <c r="C49" s="18" t="s">
        <v>201</v>
      </c>
      <c r="D49" s="18" t="s">
        <v>56</v>
      </c>
      <c r="E49" s="18">
        <v>16</v>
      </c>
      <c r="F49" s="14">
        <v>157000</v>
      </c>
      <c r="G49" s="18">
        <v>4.87</v>
      </c>
      <c r="H49" s="18"/>
      <c r="I49" s="14" t="s">
        <v>34</v>
      </c>
      <c r="J49" s="39" t="s">
        <v>34</v>
      </c>
      <c r="K49" s="18"/>
      <c r="L49" s="18"/>
      <c r="M49" s="14">
        <v>26250</v>
      </c>
      <c r="N49" s="14"/>
      <c r="O49" s="14">
        <v>82830</v>
      </c>
      <c r="P49" s="14">
        <f t="shared" si="3"/>
        <v>109080</v>
      </c>
      <c r="Q49" s="18" t="s">
        <v>202</v>
      </c>
      <c r="R49" s="18" t="s">
        <v>44</v>
      </c>
    </row>
    <row r="50" spans="1:18">
      <c r="A50" s="17">
        <v>43028</v>
      </c>
      <c r="B50" s="18" t="s">
        <v>183</v>
      </c>
      <c r="C50" s="18" t="s">
        <v>184</v>
      </c>
      <c r="D50" s="18" t="s">
        <v>38</v>
      </c>
      <c r="E50" s="18">
        <v>33</v>
      </c>
      <c r="F50" s="14">
        <v>624000</v>
      </c>
      <c r="G50" s="19">
        <v>80</v>
      </c>
      <c r="H50" s="19">
        <v>74.650000000000006</v>
      </c>
      <c r="I50" s="14">
        <f>F50/G50</f>
        <v>7800</v>
      </c>
      <c r="J50" s="39">
        <f>F50/H50</f>
        <v>8359.0087073007362</v>
      </c>
      <c r="K50" s="19">
        <v>77.819999999999993</v>
      </c>
      <c r="L50" s="14">
        <v>107</v>
      </c>
      <c r="M50" s="14">
        <v>138850</v>
      </c>
      <c r="N50" s="14"/>
      <c r="O50" s="14"/>
      <c r="P50" s="14">
        <f t="shared" si="3"/>
        <v>138850</v>
      </c>
      <c r="Q50" s="18" t="s">
        <v>185</v>
      </c>
      <c r="R50" s="22"/>
    </row>
    <row r="51" spans="1:18">
      <c r="A51" s="17">
        <v>43038</v>
      </c>
      <c r="B51" s="18" t="s">
        <v>65</v>
      </c>
      <c r="C51" s="18" t="s">
        <v>197</v>
      </c>
      <c r="D51" s="18" t="s">
        <v>96</v>
      </c>
      <c r="E51" s="18">
        <v>1</v>
      </c>
      <c r="F51" s="14">
        <v>16000</v>
      </c>
      <c r="G51" s="19">
        <v>1.3</v>
      </c>
      <c r="H51" s="18"/>
      <c r="I51" s="14"/>
      <c r="J51" s="39"/>
      <c r="K51" s="18"/>
      <c r="L51" s="18"/>
      <c r="M51" s="14">
        <v>12450</v>
      </c>
      <c r="N51" s="18"/>
      <c r="O51" s="18"/>
      <c r="P51" s="14">
        <f t="shared" si="3"/>
        <v>12450</v>
      </c>
      <c r="Q51" s="18" t="s">
        <v>198</v>
      </c>
      <c r="R51" s="18" t="s">
        <v>199</v>
      </c>
    </row>
    <row r="52" spans="1:18">
      <c r="A52" s="17">
        <v>43040</v>
      </c>
      <c r="B52" s="18" t="s">
        <v>132</v>
      </c>
      <c r="C52" s="18" t="s">
        <v>157</v>
      </c>
      <c r="D52" s="18" t="s">
        <v>96</v>
      </c>
      <c r="E52" s="18">
        <v>21</v>
      </c>
      <c r="F52" s="14">
        <v>1507492</v>
      </c>
      <c r="G52" s="19">
        <v>240</v>
      </c>
      <c r="H52" s="19">
        <v>230.59</v>
      </c>
      <c r="I52" s="14">
        <f>F52/G52</f>
        <v>6281.2166666666662</v>
      </c>
      <c r="J52" s="39">
        <f>F52/H52</f>
        <v>6537.54282492736</v>
      </c>
      <c r="K52" s="19">
        <v>78.44</v>
      </c>
      <c r="L52" s="14">
        <v>83</v>
      </c>
      <c r="M52" s="14">
        <v>432300</v>
      </c>
      <c r="N52" s="14"/>
      <c r="O52" s="14"/>
      <c r="P52" s="14">
        <f t="shared" si="3"/>
        <v>432300</v>
      </c>
      <c r="Q52" s="18" t="s">
        <v>179</v>
      </c>
      <c r="R52" s="22"/>
    </row>
    <row r="53" spans="1:18">
      <c r="A53" s="17">
        <v>43040</v>
      </c>
      <c r="B53" s="18" t="s">
        <v>180</v>
      </c>
      <c r="C53" s="18" t="s">
        <v>157</v>
      </c>
      <c r="D53" s="18" t="s">
        <v>181</v>
      </c>
      <c r="E53" s="18">
        <v>11</v>
      </c>
      <c r="F53" s="14">
        <v>951685</v>
      </c>
      <c r="G53" s="19">
        <v>115.5</v>
      </c>
      <c r="H53" s="19">
        <v>113.92</v>
      </c>
      <c r="I53" s="14">
        <f>F53/G53</f>
        <v>8239.69696969697</v>
      </c>
      <c r="J53" s="39">
        <f>F53/H53</f>
        <v>8353.9764747191002</v>
      </c>
      <c r="K53" s="19">
        <v>87.25</v>
      </c>
      <c r="L53" s="14">
        <v>96</v>
      </c>
      <c r="M53" s="14">
        <v>237570</v>
      </c>
      <c r="N53" s="14"/>
      <c r="O53" s="14"/>
      <c r="P53" s="14">
        <f t="shared" si="3"/>
        <v>237570</v>
      </c>
      <c r="Q53" s="18" t="s">
        <v>182</v>
      </c>
      <c r="R53" s="22"/>
    </row>
    <row r="54" spans="1:18">
      <c r="A54" s="17">
        <v>43040</v>
      </c>
      <c r="B54" s="38" t="s">
        <v>210</v>
      </c>
      <c r="C54" s="18" t="s">
        <v>211</v>
      </c>
      <c r="D54" s="18" t="s">
        <v>139</v>
      </c>
      <c r="E54" s="18">
        <v>31</v>
      </c>
      <c r="F54" s="14">
        <v>2082500</v>
      </c>
      <c r="G54" s="18">
        <v>13</v>
      </c>
      <c r="H54" s="18"/>
      <c r="I54" s="14" t="s">
        <v>34</v>
      </c>
      <c r="J54" s="39" t="s">
        <v>34</v>
      </c>
      <c r="K54" s="18" t="s">
        <v>212</v>
      </c>
      <c r="L54" s="18"/>
      <c r="M54" s="14">
        <v>14450</v>
      </c>
      <c r="N54" s="14">
        <v>188480</v>
      </c>
      <c r="O54" s="14"/>
      <c r="P54" s="14">
        <f t="shared" si="3"/>
        <v>202930</v>
      </c>
      <c r="Q54" s="18" t="s">
        <v>213</v>
      </c>
      <c r="R54" s="18" t="s">
        <v>214</v>
      </c>
    </row>
    <row r="55" spans="1:18">
      <c r="A55" s="17">
        <v>43041</v>
      </c>
      <c r="B55" s="18" t="s">
        <v>157</v>
      </c>
      <c r="C55" s="18" t="s">
        <v>157</v>
      </c>
      <c r="D55" s="18" t="s">
        <v>96</v>
      </c>
      <c r="E55" s="18">
        <v>8</v>
      </c>
      <c r="F55" s="14">
        <v>951685</v>
      </c>
      <c r="G55" s="19">
        <v>120</v>
      </c>
      <c r="H55" s="19">
        <v>114.73</v>
      </c>
      <c r="I55" s="14">
        <f t="shared" ref="I55:I61" si="4">F55/G55</f>
        <v>7930.708333333333</v>
      </c>
      <c r="J55" s="39">
        <f t="shared" ref="J55:J61" si="5">F55/H55</f>
        <v>8294.9969493593653</v>
      </c>
      <c r="K55" s="19">
        <v>83.21</v>
      </c>
      <c r="L55" s="14">
        <v>100</v>
      </c>
      <c r="M55" s="14">
        <v>228160</v>
      </c>
      <c r="N55" s="14"/>
      <c r="O55" s="14"/>
      <c r="P55" s="14">
        <f t="shared" si="3"/>
        <v>228160</v>
      </c>
      <c r="Q55" s="18" t="s">
        <v>186</v>
      </c>
      <c r="R55" s="22" t="s">
        <v>187</v>
      </c>
    </row>
    <row r="56" spans="1:18">
      <c r="A56" s="17">
        <v>43041</v>
      </c>
      <c r="B56" s="18" t="s">
        <v>188</v>
      </c>
      <c r="C56" s="18" t="s">
        <v>189</v>
      </c>
      <c r="D56" s="18" t="s">
        <v>96</v>
      </c>
      <c r="E56" s="18">
        <v>15</v>
      </c>
      <c r="F56" s="14">
        <v>768558</v>
      </c>
      <c r="G56" s="19">
        <v>90</v>
      </c>
      <c r="H56" s="19">
        <v>88.34</v>
      </c>
      <c r="I56" s="14">
        <f t="shared" si="4"/>
        <v>8539.5333333333328</v>
      </c>
      <c r="J56" s="39">
        <f t="shared" si="5"/>
        <v>8700</v>
      </c>
      <c r="K56" s="19">
        <v>84.14</v>
      </c>
      <c r="L56" s="14">
        <v>103</v>
      </c>
      <c r="M56" s="14">
        <v>177650</v>
      </c>
      <c r="N56" s="14"/>
      <c r="O56" s="14"/>
      <c r="P56" s="14">
        <f t="shared" si="3"/>
        <v>177650</v>
      </c>
      <c r="Q56" s="18" t="s">
        <v>190</v>
      </c>
      <c r="R56" s="22" t="s">
        <v>191</v>
      </c>
    </row>
    <row r="57" spans="1:18">
      <c r="A57" s="17">
        <v>43045</v>
      </c>
      <c r="B57" s="36" t="s">
        <v>192</v>
      </c>
      <c r="C57" s="36" t="s">
        <v>193</v>
      </c>
      <c r="D57" s="36" t="s">
        <v>60</v>
      </c>
      <c r="E57" s="18">
        <v>24</v>
      </c>
      <c r="F57" s="14">
        <v>684000</v>
      </c>
      <c r="G57" s="19">
        <v>80</v>
      </c>
      <c r="H57" s="19">
        <v>79</v>
      </c>
      <c r="I57" s="14">
        <f t="shared" si="4"/>
        <v>8550</v>
      </c>
      <c r="J57" s="39">
        <f t="shared" si="5"/>
        <v>8658.2278481012654</v>
      </c>
      <c r="K57" s="19">
        <v>85.68</v>
      </c>
      <c r="L57" s="14">
        <v>101</v>
      </c>
      <c r="M57" s="14">
        <v>161770</v>
      </c>
      <c r="N57" s="14"/>
      <c r="O57" s="14"/>
      <c r="P57" s="14">
        <f t="shared" si="3"/>
        <v>161770</v>
      </c>
      <c r="Q57" s="18" t="s">
        <v>194</v>
      </c>
      <c r="R57" s="22" t="s">
        <v>191</v>
      </c>
    </row>
    <row r="58" spans="1:18">
      <c r="A58" s="17">
        <v>43045</v>
      </c>
      <c r="B58" s="36" t="s">
        <v>192</v>
      </c>
      <c r="C58" s="36" t="s">
        <v>193</v>
      </c>
      <c r="D58" s="36" t="s">
        <v>60</v>
      </c>
      <c r="E58" s="18">
        <v>24</v>
      </c>
      <c r="F58" s="14">
        <v>660000</v>
      </c>
      <c r="G58" s="19">
        <v>80</v>
      </c>
      <c r="H58" s="19">
        <v>79</v>
      </c>
      <c r="I58" s="14">
        <f t="shared" si="4"/>
        <v>8250</v>
      </c>
      <c r="J58" s="39">
        <f t="shared" si="5"/>
        <v>8354.4303797468347</v>
      </c>
      <c r="K58" s="19">
        <v>80.09</v>
      </c>
      <c r="L58" s="14">
        <v>104</v>
      </c>
      <c r="M58" s="14">
        <v>151220</v>
      </c>
      <c r="N58" s="14"/>
      <c r="O58" s="14"/>
      <c r="P58" s="14">
        <f t="shared" si="3"/>
        <v>151220</v>
      </c>
      <c r="Q58" s="18" t="s">
        <v>195</v>
      </c>
      <c r="R58" s="22" t="s">
        <v>196</v>
      </c>
    </row>
    <row r="59" spans="1:18">
      <c r="A59" s="17">
        <v>43045</v>
      </c>
      <c r="B59" s="18" t="s">
        <v>218</v>
      </c>
      <c r="C59" s="18" t="s">
        <v>219</v>
      </c>
      <c r="D59" s="18" t="s">
        <v>56</v>
      </c>
      <c r="E59" s="18">
        <v>29</v>
      </c>
      <c r="F59" s="14">
        <v>664000</v>
      </c>
      <c r="G59" s="19">
        <v>80</v>
      </c>
      <c r="H59" s="19">
        <v>79</v>
      </c>
      <c r="I59" s="14">
        <f t="shared" si="4"/>
        <v>8300</v>
      </c>
      <c r="J59" s="14">
        <f t="shared" si="5"/>
        <v>8405.0632911392404</v>
      </c>
      <c r="K59" s="18">
        <v>81.88</v>
      </c>
      <c r="L59" s="14">
        <v>103</v>
      </c>
      <c r="M59" s="14">
        <v>154600</v>
      </c>
      <c r="N59" s="14"/>
      <c r="O59" s="14"/>
      <c r="P59" s="14">
        <f t="shared" si="3"/>
        <v>154600</v>
      </c>
      <c r="Q59" s="18" t="s">
        <v>220</v>
      </c>
      <c r="R59" s="18"/>
    </row>
    <row r="60" spans="1:18">
      <c r="A60" s="17">
        <v>43045</v>
      </c>
      <c r="B60" s="18" t="s">
        <v>235</v>
      </c>
      <c r="C60" s="18" t="s">
        <v>219</v>
      </c>
      <c r="D60" s="18" t="s">
        <v>56</v>
      </c>
      <c r="E60" s="18">
        <v>29</v>
      </c>
      <c r="F60" s="14">
        <v>170000</v>
      </c>
      <c r="G60" s="19">
        <v>20</v>
      </c>
      <c r="H60" s="19">
        <v>19.75</v>
      </c>
      <c r="I60" s="14">
        <f t="shared" si="4"/>
        <v>8500</v>
      </c>
      <c r="J60" s="14">
        <f t="shared" si="5"/>
        <v>8607.5949367088615</v>
      </c>
      <c r="K60" s="18">
        <v>87.59</v>
      </c>
      <c r="L60" s="14">
        <v>98</v>
      </c>
      <c r="M60" s="14">
        <v>41340</v>
      </c>
      <c r="N60" s="14"/>
      <c r="O60" s="14"/>
      <c r="P60" s="14">
        <f t="shared" si="3"/>
        <v>41340</v>
      </c>
      <c r="Q60" s="18" t="s">
        <v>236</v>
      </c>
      <c r="R60" s="18"/>
    </row>
    <row r="61" spans="1:18">
      <c r="A61" s="17">
        <v>43045</v>
      </c>
      <c r="B61" s="18" t="s">
        <v>237</v>
      </c>
      <c r="C61" s="18" t="s">
        <v>219</v>
      </c>
      <c r="D61" s="18" t="s">
        <v>56</v>
      </c>
      <c r="E61" s="18">
        <v>29</v>
      </c>
      <c r="F61" s="14">
        <v>554000</v>
      </c>
      <c r="G61" s="19">
        <v>60</v>
      </c>
      <c r="H61" s="19">
        <v>59.25</v>
      </c>
      <c r="I61" s="14">
        <f t="shared" si="4"/>
        <v>9233.3333333333339</v>
      </c>
      <c r="J61" s="14">
        <f t="shared" si="5"/>
        <v>9350.2109704641352</v>
      </c>
      <c r="K61" s="18">
        <v>87.49</v>
      </c>
      <c r="L61" s="14">
        <v>107</v>
      </c>
      <c r="M61" s="14">
        <v>123880</v>
      </c>
      <c r="N61" s="14"/>
      <c r="O61" s="14"/>
      <c r="P61" s="14">
        <f t="shared" si="3"/>
        <v>123880</v>
      </c>
      <c r="Q61" s="18" t="s">
        <v>238</v>
      </c>
      <c r="R61" s="18" t="s">
        <v>191</v>
      </c>
    </row>
    <row r="62" spans="1:18">
      <c r="A62" s="17">
        <v>43046</v>
      </c>
      <c r="B62" s="18" t="s">
        <v>203</v>
      </c>
      <c r="C62" s="18" t="s">
        <v>204</v>
      </c>
      <c r="D62" s="18" t="s">
        <v>19</v>
      </c>
      <c r="E62" s="18">
        <v>21</v>
      </c>
      <c r="F62" s="14">
        <v>130000</v>
      </c>
      <c r="G62" s="18">
        <v>1.59</v>
      </c>
      <c r="H62" s="18"/>
      <c r="I62" s="14" t="s">
        <v>34</v>
      </c>
      <c r="J62" s="39" t="s">
        <v>34</v>
      </c>
      <c r="K62" s="18" t="s">
        <v>61</v>
      </c>
      <c r="L62" s="18"/>
      <c r="M62" s="14">
        <v>13800</v>
      </c>
      <c r="N62" s="14"/>
      <c r="O62" s="14">
        <v>92340</v>
      </c>
      <c r="P62" s="14">
        <f t="shared" si="3"/>
        <v>106140</v>
      </c>
      <c r="Q62" s="18" t="s">
        <v>205</v>
      </c>
      <c r="R62" s="18" t="s">
        <v>44</v>
      </c>
    </row>
    <row r="63" spans="1:18">
      <c r="A63" s="17">
        <v>43055</v>
      </c>
      <c r="B63" s="18" t="s">
        <v>206</v>
      </c>
      <c r="C63" s="36" t="s">
        <v>207</v>
      </c>
      <c r="D63" s="18" t="s">
        <v>60</v>
      </c>
      <c r="E63" s="18">
        <v>21</v>
      </c>
      <c r="F63" s="14">
        <v>28000</v>
      </c>
      <c r="G63" s="18">
        <v>4.04</v>
      </c>
      <c r="H63" s="18"/>
      <c r="I63" s="14" t="s">
        <v>34</v>
      </c>
      <c r="J63" s="39" t="s">
        <v>34</v>
      </c>
      <c r="K63" s="18"/>
      <c r="L63" s="18"/>
      <c r="M63" s="14">
        <v>27000</v>
      </c>
      <c r="N63" s="14"/>
      <c r="O63" s="14">
        <v>8440</v>
      </c>
      <c r="P63" s="14">
        <f t="shared" si="3"/>
        <v>35440</v>
      </c>
      <c r="Q63" s="18" t="s">
        <v>208</v>
      </c>
      <c r="R63" s="18" t="s">
        <v>209</v>
      </c>
    </row>
    <row r="64" spans="1:18">
      <c r="A64" s="17">
        <v>43071</v>
      </c>
      <c r="B64" s="18" t="s">
        <v>225</v>
      </c>
      <c r="C64" s="18" t="s">
        <v>226</v>
      </c>
      <c r="D64" s="18" t="s">
        <v>19</v>
      </c>
      <c r="E64" s="18">
        <v>36</v>
      </c>
      <c r="F64" s="14">
        <v>933000</v>
      </c>
      <c r="G64" s="19">
        <v>160</v>
      </c>
      <c r="H64" s="19">
        <v>155.55000000000001</v>
      </c>
      <c r="I64" s="14">
        <f>F64/G64</f>
        <v>5831.25</v>
      </c>
      <c r="J64" s="14">
        <f>F64/H64</f>
        <v>5998.0713596914175</v>
      </c>
      <c r="K64" s="18">
        <v>59.38</v>
      </c>
      <c r="L64" s="14">
        <v>101</v>
      </c>
      <c r="M64" s="14">
        <v>220730</v>
      </c>
      <c r="N64" s="14"/>
      <c r="O64" s="14"/>
      <c r="P64" s="14">
        <f t="shared" si="3"/>
        <v>220730</v>
      </c>
      <c r="Q64" s="18" t="s">
        <v>227</v>
      </c>
      <c r="R64" s="18"/>
    </row>
    <row r="65" spans="1:18">
      <c r="A65" s="17">
        <v>43081</v>
      </c>
      <c r="B65" s="18" t="s">
        <v>215</v>
      </c>
      <c r="C65" s="18" t="s">
        <v>216</v>
      </c>
      <c r="D65" s="18" t="s">
        <v>56</v>
      </c>
      <c r="E65" s="18">
        <v>19</v>
      </c>
      <c r="F65" s="14">
        <v>800000</v>
      </c>
      <c r="G65" s="19">
        <v>80</v>
      </c>
      <c r="H65" s="19">
        <v>78.790000000000006</v>
      </c>
      <c r="I65" s="14">
        <f>F65/G65</f>
        <v>10000</v>
      </c>
      <c r="J65" s="14">
        <f>F65/H65</f>
        <v>10153.572788424926</v>
      </c>
      <c r="K65" s="18">
        <v>86.03</v>
      </c>
      <c r="L65" s="14">
        <v>118</v>
      </c>
      <c r="M65" s="14">
        <v>162010</v>
      </c>
      <c r="N65" s="14"/>
      <c r="O65" s="14"/>
      <c r="P65" s="14">
        <f t="shared" si="3"/>
        <v>162010</v>
      </c>
      <c r="Q65" s="18" t="s">
        <v>217</v>
      </c>
      <c r="R65" s="18" t="s">
        <v>191</v>
      </c>
    </row>
    <row r="66" spans="1:18">
      <c r="A66" s="17">
        <v>43084</v>
      </c>
      <c r="B66" s="18" t="s">
        <v>231</v>
      </c>
      <c r="C66" s="18" t="s">
        <v>232</v>
      </c>
      <c r="D66" s="18" t="s">
        <v>181</v>
      </c>
      <c r="E66" s="18">
        <v>31</v>
      </c>
      <c r="F66" s="14">
        <v>137500</v>
      </c>
      <c r="G66" s="19">
        <v>5.22</v>
      </c>
      <c r="H66" s="19"/>
      <c r="I66" s="14"/>
      <c r="J66" s="14"/>
      <c r="K66" s="18"/>
      <c r="L66" s="14"/>
      <c r="M66" s="14">
        <v>7500</v>
      </c>
      <c r="N66" s="14">
        <v>7910</v>
      </c>
      <c r="O66" s="14">
        <v>111540</v>
      </c>
      <c r="P66" s="14">
        <f t="shared" si="3"/>
        <v>126950</v>
      </c>
      <c r="Q66" s="18" t="s">
        <v>233</v>
      </c>
      <c r="R66" s="18" t="s">
        <v>234</v>
      </c>
    </row>
    <row r="67" spans="1:18">
      <c r="A67" s="17">
        <v>43087</v>
      </c>
      <c r="B67" s="18" t="s">
        <v>221</v>
      </c>
      <c r="C67" s="18" t="s">
        <v>222</v>
      </c>
      <c r="D67" s="18" t="s">
        <v>129</v>
      </c>
      <c r="E67" s="18">
        <v>29</v>
      </c>
      <c r="F67" s="14">
        <v>1260000</v>
      </c>
      <c r="G67" s="19">
        <v>100</v>
      </c>
      <c r="H67" s="19">
        <v>95.77</v>
      </c>
      <c r="I67" s="14">
        <f>F67/G67</f>
        <v>12600</v>
      </c>
      <c r="J67" s="14">
        <f>F67/H67</f>
        <v>13156.520831157983</v>
      </c>
      <c r="K67" s="19">
        <v>85.2</v>
      </c>
      <c r="L67" s="14">
        <v>154</v>
      </c>
      <c r="M67" s="14">
        <v>195020</v>
      </c>
      <c r="N67" s="14"/>
      <c r="O67" s="14"/>
      <c r="P67" s="14">
        <f t="shared" si="3"/>
        <v>195020</v>
      </c>
      <c r="Q67" s="50" t="s">
        <v>223</v>
      </c>
      <c r="R67" s="18" t="s">
        <v>224</v>
      </c>
    </row>
    <row r="68" spans="1:18">
      <c r="A68" s="17">
        <v>43096</v>
      </c>
      <c r="B68" s="18" t="s">
        <v>239</v>
      </c>
      <c r="C68" s="18" t="s">
        <v>226</v>
      </c>
      <c r="D68" s="18" t="s">
        <v>23</v>
      </c>
      <c r="E68" s="18">
        <v>29</v>
      </c>
      <c r="F68" s="14">
        <v>636936</v>
      </c>
      <c r="G68" s="19">
        <v>78.510000000000005</v>
      </c>
      <c r="H68" s="19">
        <v>77.31</v>
      </c>
      <c r="I68" s="14">
        <f>F68/G68</f>
        <v>8112.8009170806263</v>
      </c>
      <c r="J68" s="14">
        <f>F68/H68</f>
        <v>8238.7272021730696</v>
      </c>
      <c r="K68" s="19">
        <v>79.290000000000006</v>
      </c>
      <c r="L68" s="14">
        <v>104</v>
      </c>
      <c r="M68" s="14">
        <v>146490</v>
      </c>
      <c r="N68" s="14"/>
      <c r="O68" s="14"/>
      <c r="P68" s="14">
        <f t="shared" si="3"/>
        <v>146490</v>
      </c>
      <c r="Q68" s="23" t="s">
        <v>240</v>
      </c>
      <c r="R68" s="18" t="s">
        <v>191</v>
      </c>
    </row>
    <row r="69" spans="1:18">
      <c r="A69" s="17">
        <v>43098</v>
      </c>
      <c r="B69" s="18" t="s">
        <v>228</v>
      </c>
      <c r="C69" s="50" t="s">
        <v>229</v>
      </c>
      <c r="D69" s="18" t="s">
        <v>38</v>
      </c>
      <c r="E69" s="18">
        <v>21</v>
      </c>
      <c r="F69" s="14">
        <v>2750000</v>
      </c>
      <c r="G69" s="19">
        <v>320</v>
      </c>
      <c r="H69" s="19">
        <v>308</v>
      </c>
      <c r="I69" s="14"/>
      <c r="J69" s="14"/>
      <c r="K69" s="18">
        <v>82.64</v>
      </c>
      <c r="L69" s="14"/>
      <c r="M69" s="14">
        <v>608340</v>
      </c>
      <c r="N69" s="14">
        <v>8770</v>
      </c>
      <c r="O69" s="14">
        <v>75960</v>
      </c>
      <c r="P69" s="14">
        <f t="shared" ref="P69" si="6">M69+N69+O69</f>
        <v>693070</v>
      </c>
      <c r="Q69" s="23" t="s">
        <v>230</v>
      </c>
      <c r="R69" s="36" t="s">
        <v>241</v>
      </c>
    </row>
  </sheetData>
  <sortState ref="A2:R67">
    <sortCondition ref="A1"/>
  </sortState>
  <pageMargins left="0.7" right="0.7" top="0.75" bottom="0.75" header="0.3" footer="0.3"/>
  <pageSetup scale="69" fitToHeight="0" orientation="landscape" verticalDpi="0" r:id="rId1"/>
  <headerFooter>
    <oddHeader>&amp;CCalhoun County Ag Sales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McAlister</dc:creator>
  <cp:lastModifiedBy>Amy McAlister</cp:lastModifiedBy>
  <cp:lastPrinted>2017-06-12T16:27:26Z</cp:lastPrinted>
  <dcterms:created xsi:type="dcterms:W3CDTF">2017-01-13T20:59:55Z</dcterms:created>
  <dcterms:modified xsi:type="dcterms:W3CDTF">2018-01-30T15:06:58Z</dcterms:modified>
</cp:coreProperties>
</file>